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1C2CFEE8-3F00-44B2-8F19-D5FC1BBAD125}" xr6:coauthVersionLast="47" xr6:coauthVersionMax="47" xr10:uidLastSave="{00000000-0000-0000-0000-000000000000}"/>
  <bookViews>
    <workbookView xWindow="1410" yWindow="2820" windowWidth="15765" windowHeight="11295" activeTab="1" xr2:uid="{E0569436-0984-420F-8BD1-711D4884E604}"/>
  </bookViews>
  <sheets>
    <sheet name="重回帰_使用データ" sheetId="1" r:id="rId1"/>
    <sheet name="重回帰_結果" sheetId="3" r:id="rId2"/>
    <sheet name="決定係数の計算" sheetId="4" r:id="rId3"/>
    <sheet name="データ作成用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C2" i="4"/>
  <c r="C3" i="3" l="1" a="1"/>
  <c r="C3" i="3" s="1"/>
  <c r="E4" i="3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2" i="4"/>
  <c r="A2" i="4"/>
  <c r="F2" i="3"/>
  <c r="D2" i="4" s="1"/>
  <c r="E2" i="3"/>
  <c r="E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3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2" i="2"/>
  <c r="B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3" i="1"/>
  <c r="F9" i="2"/>
  <c r="F3" i="2"/>
  <c r="F4" i="2"/>
  <c r="F5" i="2"/>
  <c r="F6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  <c r="F8" i="3" l="1"/>
  <c r="D8" i="4" s="1"/>
  <c r="E8" i="4" s="1"/>
  <c r="F3" i="3"/>
  <c r="D3" i="4" s="1"/>
  <c r="E3" i="4" s="1"/>
  <c r="F100" i="3"/>
  <c r="D100" i="4" s="1"/>
  <c r="E100" i="4" s="1"/>
  <c r="F10" i="3"/>
  <c r="D10" i="4" s="1"/>
  <c r="E10" i="4" s="1"/>
  <c r="F26" i="3"/>
  <c r="D26" i="4" s="1"/>
  <c r="E26" i="4" s="1"/>
  <c r="F42" i="3"/>
  <c r="D42" i="4" s="1"/>
  <c r="E42" i="4" s="1"/>
  <c r="F58" i="3"/>
  <c r="D58" i="4" s="1"/>
  <c r="E58" i="4" s="1"/>
  <c r="F74" i="3"/>
  <c r="D74" i="4" s="1"/>
  <c r="E74" i="4" s="1"/>
  <c r="F90" i="3"/>
  <c r="D90" i="4" s="1"/>
  <c r="E90" i="4" s="1"/>
  <c r="F89" i="3"/>
  <c r="D89" i="4" s="1"/>
  <c r="E89" i="4" s="1"/>
  <c r="F72" i="3"/>
  <c r="D72" i="4" s="1"/>
  <c r="E72" i="4" s="1"/>
  <c r="F39" i="3"/>
  <c r="D39" i="4" s="1"/>
  <c r="E39" i="4" s="1"/>
  <c r="F98" i="3"/>
  <c r="D98" i="4" s="1"/>
  <c r="E98" i="4" s="1"/>
  <c r="F18" i="3"/>
  <c r="D18" i="4" s="1"/>
  <c r="E18" i="4" s="1"/>
  <c r="F97" i="3"/>
  <c r="D97" i="4" s="1"/>
  <c r="E97" i="4" s="1"/>
  <c r="F81" i="3"/>
  <c r="D81" i="4" s="1"/>
  <c r="E81" i="4" s="1"/>
  <c r="F65" i="3"/>
  <c r="D65" i="4" s="1"/>
  <c r="E65" i="4" s="1"/>
  <c r="F49" i="3"/>
  <c r="D49" i="4" s="1"/>
  <c r="E49" i="4" s="1"/>
  <c r="F33" i="3"/>
  <c r="D33" i="4" s="1"/>
  <c r="E33" i="4" s="1"/>
  <c r="F17" i="3"/>
  <c r="D17" i="4" s="1"/>
  <c r="E17" i="4" s="1"/>
  <c r="F73" i="3"/>
  <c r="D73" i="4" s="1"/>
  <c r="E73" i="4" s="1"/>
  <c r="F82" i="3"/>
  <c r="D82" i="4" s="1"/>
  <c r="E82" i="4" s="1"/>
  <c r="F96" i="3"/>
  <c r="D96" i="4" s="1"/>
  <c r="E96" i="4" s="1"/>
  <c r="F80" i="3"/>
  <c r="D80" i="4" s="1"/>
  <c r="E80" i="4" s="1"/>
  <c r="F64" i="3"/>
  <c r="D64" i="4" s="1"/>
  <c r="E64" i="4" s="1"/>
  <c r="F48" i="3"/>
  <c r="D48" i="4" s="1"/>
  <c r="E48" i="4" s="1"/>
  <c r="F32" i="3"/>
  <c r="D32" i="4" s="1"/>
  <c r="E32" i="4" s="1"/>
  <c r="F16" i="3"/>
  <c r="D16" i="4" s="1"/>
  <c r="E16" i="4" s="1"/>
  <c r="F88" i="3"/>
  <c r="D88" i="4" s="1"/>
  <c r="E88" i="4" s="1"/>
  <c r="F55" i="3"/>
  <c r="D55" i="4" s="1"/>
  <c r="E55" i="4" s="1"/>
  <c r="F66" i="3"/>
  <c r="D66" i="4" s="1"/>
  <c r="E66" i="4" s="1"/>
  <c r="F95" i="3"/>
  <c r="D95" i="4" s="1"/>
  <c r="E95" i="4" s="1"/>
  <c r="F79" i="3"/>
  <c r="D79" i="4" s="1"/>
  <c r="E79" i="4" s="1"/>
  <c r="F63" i="3"/>
  <c r="D63" i="4" s="1"/>
  <c r="E63" i="4" s="1"/>
  <c r="F47" i="3"/>
  <c r="D47" i="4" s="1"/>
  <c r="E47" i="4" s="1"/>
  <c r="F31" i="3"/>
  <c r="D31" i="4" s="1"/>
  <c r="E31" i="4" s="1"/>
  <c r="F15" i="3"/>
  <c r="D15" i="4" s="1"/>
  <c r="E15" i="4" s="1"/>
  <c r="F25" i="3"/>
  <c r="D25" i="4" s="1"/>
  <c r="E25" i="4" s="1"/>
  <c r="F7" i="3"/>
  <c r="D7" i="4" s="1"/>
  <c r="E7" i="4" s="1"/>
  <c r="F71" i="3"/>
  <c r="D71" i="4" s="1"/>
  <c r="E71" i="4" s="1"/>
  <c r="F34" i="3"/>
  <c r="D34" i="4" s="1"/>
  <c r="E34" i="4" s="1"/>
  <c r="F94" i="3"/>
  <c r="D94" i="4" s="1"/>
  <c r="E94" i="4" s="1"/>
  <c r="F78" i="3"/>
  <c r="D78" i="4" s="1"/>
  <c r="E78" i="4" s="1"/>
  <c r="F62" i="3"/>
  <c r="D62" i="4" s="1"/>
  <c r="E62" i="4" s="1"/>
  <c r="F46" i="3"/>
  <c r="D46" i="4" s="1"/>
  <c r="E46" i="4" s="1"/>
  <c r="F30" i="3"/>
  <c r="D30" i="4" s="1"/>
  <c r="E30" i="4" s="1"/>
  <c r="F14" i="3"/>
  <c r="D14" i="4" s="1"/>
  <c r="E14" i="4" s="1"/>
  <c r="F57" i="3"/>
  <c r="D57" i="4" s="1"/>
  <c r="E57" i="4" s="1"/>
  <c r="F56" i="3"/>
  <c r="D56" i="4" s="1"/>
  <c r="E56" i="4" s="1"/>
  <c r="F87" i="3"/>
  <c r="D87" i="4" s="1"/>
  <c r="E87" i="4" s="1"/>
  <c r="F50" i="3"/>
  <c r="D50" i="4" s="1"/>
  <c r="E50" i="4" s="1"/>
  <c r="F93" i="3"/>
  <c r="D93" i="4" s="1"/>
  <c r="E93" i="4" s="1"/>
  <c r="F77" i="3"/>
  <c r="D77" i="4" s="1"/>
  <c r="E77" i="4" s="1"/>
  <c r="F61" i="3"/>
  <c r="D61" i="4" s="1"/>
  <c r="E61" i="4" s="1"/>
  <c r="F45" i="3"/>
  <c r="D45" i="4" s="1"/>
  <c r="E45" i="4" s="1"/>
  <c r="F29" i="3"/>
  <c r="D29" i="4" s="1"/>
  <c r="E29" i="4" s="1"/>
  <c r="F13" i="3"/>
  <c r="D13" i="4" s="1"/>
  <c r="E13" i="4" s="1"/>
  <c r="F92" i="3"/>
  <c r="D92" i="4" s="1"/>
  <c r="E92" i="4" s="1"/>
  <c r="F76" i="3"/>
  <c r="D76" i="4" s="1"/>
  <c r="E76" i="4" s="1"/>
  <c r="F60" i="3"/>
  <c r="D60" i="4" s="1"/>
  <c r="E60" i="4" s="1"/>
  <c r="F44" i="3"/>
  <c r="D44" i="4" s="1"/>
  <c r="E44" i="4" s="1"/>
  <c r="F28" i="3"/>
  <c r="D28" i="4" s="1"/>
  <c r="E28" i="4" s="1"/>
  <c r="F12" i="3"/>
  <c r="D12" i="4" s="1"/>
  <c r="E12" i="4" s="1"/>
  <c r="F91" i="3"/>
  <c r="D91" i="4" s="1"/>
  <c r="E91" i="4" s="1"/>
  <c r="F75" i="3"/>
  <c r="D75" i="4" s="1"/>
  <c r="E75" i="4" s="1"/>
  <c r="F59" i="3"/>
  <c r="D59" i="4" s="1"/>
  <c r="E59" i="4" s="1"/>
  <c r="F43" i="3"/>
  <c r="D43" i="4" s="1"/>
  <c r="E43" i="4" s="1"/>
  <c r="F27" i="3"/>
  <c r="D27" i="4" s="1"/>
  <c r="E27" i="4" s="1"/>
  <c r="F11" i="3"/>
  <c r="D11" i="4" s="1"/>
  <c r="E11" i="4" s="1"/>
  <c r="F86" i="3"/>
  <c r="D86" i="4" s="1"/>
  <c r="E86" i="4" s="1"/>
  <c r="F70" i="3"/>
  <c r="D70" i="4" s="1"/>
  <c r="E70" i="4" s="1"/>
  <c r="F54" i="3"/>
  <c r="D54" i="4" s="1"/>
  <c r="E54" i="4" s="1"/>
  <c r="F38" i="3"/>
  <c r="D38" i="4" s="1"/>
  <c r="E38" i="4" s="1"/>
  <c r="F22" i="3"/>
  <c r="D22" i="4" s="1"/>
  <c r="E22" i="4" s="1"/>
  <c r="F5" i="3"/>
  <c r="D5" i="4" s="1"/>
  <c r="E5" i="4" s="1"/>
  <c r="F9" i="3"/>
  <c r="D9" i="4" s="1"/>
  <c r="E9" i="4" s="1"/>
  <c r="F24" i="3"/>
  <c r="D24" i="4" s="1"/>
  <c r="E24" i="4" s="1"/>
  <c r="F23" i="3"/>
  <c r="D23" i="4" s="1"/>
  <c r="E23" i="4" s="1"/>
  <c r="F85" i="3"/>
  <c r="D85" i="4" s="1"/>
  <c r="E85" i="4" s="1"/>
  <c r="F69" i="3"/>
  <c r="D69" i="4" s="1"/>
  <c r="E69" i="4" s="1"/>
  <c r="F53" i="3"/>
  <c r="D53" i="4" s="1"/>
  <c r="E53" i="4" s="1"/>
  <c r="F37" i="3"/>
  <c r="D37" i="4" s="1"/>
  <c r="E37" i="4" s="1"/>
  <c r="F21" i="3"/>
  <c r="D21" i="4" s="1"/>
  <c r="E21" i="4" s="1"/>
  <c r="F4" i="3"/>
  <c r="D4" i="4" s="1"/>
  <c r="E4" i="4" s="1"/>
  <c r="F41" i="3"/>
  <c r="D41" i="4" s="1"/>
  <c r="E41" i="4" s="1"/>
  <c r="F40" i="3"/>
  <c r="D40" i="4" s="1"/>
  <c r="E40" i="4" s="1"/>
  <c r="F6" i="3"/>
  <c r="D6" i="4" s="1"/>
  <c r="E6" i="4" s="1"/>
  <c r="F84" i="3"/>
  <c r="D84" i="4" s="1"/>
  <c r="E84" i="4" s="1"/>
  <c r="F68" i="3"/>
  <c r="D68" i="4" s="1"/>
  <c r="E68" i="4" s="1"/>
  <c r="F52" i="3"/>
  <c r="D52" i="4" s="1"/>
  <c r="E52" i="4" s="1"/>
  <c r="F36" i="3"/>
  <c r="D36" i="4" s="1"/>
  <c r="E36" i="4" s="1"/>
  <c r="F20" i="3"/>
  <c r="D20" i="4" s="1"/>
  <c r="E20" i="4" s="1"/>
  <c r="F99" i="3"/>
  <c r="D99" i="4" s="1"/>
  <c r="E99" i="4" s="1"/>
  <c r="F83" i="3"/>
  <c r="D83" i="4" s="1"/>
  <c r="E83" i="4" s="1"/>
  <c r="F67" i="3"/>
  <c r="D67" i="4" s="1"/>
  <c r="E67" i="4" s="1"/>
  <c r="F51" i="3"/>
  <c r="D51" i="4" s="1"/>
  <c r="E51" i="4" s="1"/>
  <c r="F35" i="3"/>
  <c r="D35" i="4" s="1"/>
  <c r="E35" i="4" s="1"/>
  <c r="F19" i="3"/>
  <c r="D19" i="4" s="1"/>
  <c r="E19" i="4" s="1"/>
  <c r="F2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<sst xmlns="http://schemas.openxmlformats.org/spreadsheetml/2006/main" count="27" uniqueCount="26">
  <si>
    <t>売上高(百万円)</t>
    <rPh sb="0" eb="2">
      <t>ウリアゲ</t>
    </rPh>
    <rPh sb="2" eb="3">
      <t>ダカ</t>
    </rPh>
    <rPh sb="4" eb="6">
      <t>ヒャクマン</t>
    </rPh>
    <rPh sb="6" eb="7">
      <t>エン</t>
    </rPh>
    <phoneticPr fontId="1"/>
  </si>
  <si>
    <t>気温(℃)</t>
    <rPh sb="0" eb="2">
      <t>キオン</t>
    </rPh>
    <phoneticPr fontId="1"/>
  </si>
  <si>
    <t>湿度(%)</t>
    <rPh sb="0" eb="2">
      <t>シツド</t>
    </rPh>
    <phoneticPr fontId="1"/>
  </si>
  <si>
    <t>系列</t>
    <rPh sb="0" eb="2">
      <t>ケイレツ</t>
    </rPh>
    <phoneticPr fontId="1"/>
  </si>
  <si>
    <t>乱数1</t>
    <rPh sb="0" eb="2">
      <t>ランスウ</t>
    </rPh>
    <phoneticPr fontId="1"/>
  </si>
  <si>
    <t>乱数1コピー</t>
    <rPh sb="0" eb="2">
      <t>ランスウ</t>
    </rPh>
    <phoneticPr fontId="1"/>
  </si>
  <si>
    <t>乱数2</t>
    <rPh sb="0" eb="2">
      <t>ランスウ</t>
    </rPh>
    <phoneticPr fontId="1"/>
  </si>
  <si>
    <t>乱数2コピー</t>
    <phoneticPr fontId="1"/>
  </si>
  <si>
    <t>乱数3</t>
    <rPh sb="0" eb="2">
      <t>ランスウ</t>
    </rPh>
    <phoneticPr fontId="1"/>
  </si>
  <si>
    <t>乱数3コピー</t>
    <rPh sb="0" eb="2">
      <t>ランスウ</t>
    </rPh>
    <phoneticPr fontId="1"/>
  </si>
  <si>
    <t>乱数4</t>
    <rPh sb="0" eb="2">
      <t>ランスウ</t>
    </rPh>
    <phoneticPr fontId="1"/>
  </si>
  <si>
    <t>乱数4コピー</t>
    <rPh sb="0" eb="2">
      <t>ランスウ</t>
    </rPh>
    <phoneticPr fontId="1"/>
  </si>
  <si>
    <t>天気(晴れ=0, 雨=1)</t>
    <rPh sb="0" eb="2">
      <t>テンキ</t>
    </rPh>
    <rPh sb="3" eb="4">
      <t>ハ</t>
    </rPh>
    <rPh sb="9" eb="10">
      <t>アメ</t>
    </rPh>
    <phoneticPr fontId="1"/>
  </si>
  <si>
    <t>目的変数</t>
    <rPh sb="0" eb="4">
      <t>モクテキヘンスウ</t>
    </rPh>
    <phoneticPr fontId="1"/>
  </si>
  <si>
    <t>説明変数</t>
    <rPh sb="0" eb="4">
      <t>セツメイヘンスウ</t>
    </rPh>
    <phoneticPr fontId="1"/>
  </si>
  <si>
    <t>気温</t>
    <rPh sb="0" eb="2">
      <t>キオン</t>
    </rPh>
    <phoneticPr fontId="1"/>
  </si>
  <si>
    <t>湿度</t>
    <rPh sb="0" eb="2">
      <t>シツド</t>
    </rPh>
    <phoneticPr fontId="1"/>
  </si>
  <si>
    <t>天気</t>
    <rPh sb="0" eb="2">
      <t>テンキ</t>
    </rPh>
    <phoneticPr fontId="1"/>
  </si>
  <si>
    <t>回帰_予測値</t>
    <rPh sb="0" eb="2">
      <t>カイキ</t>
    </rPh>
    <rPh sb="3" eb="6">
      <t>ヨソクチ</t>
    </rPh>
    <phoneticPr fontId="1"/>
  </si>
  <si>
    <t>定数項</t>
    <rPh sb="0" eb="3">
      <t>テイスウコウ</t>
    </rPh>
    <phoneticPr fontId="1"/>
  </si>
  <si>
    <t>定数項用</t>
    <rPh sb="0" eb="2">
      <t>テイスウ</t>
    </rPh>
    <rPh sb="2" eb="3">
      <t>コウ</t>
    </rPh>
    <rPh sb="3" eb="4">
      <t>ヨウ</t>
    </rPh>
    <phoneticPr fontId="1"/>
  </si>
  <si>
    <t xml:space="preserve">   目的変数の平均値</t>
    <rPh sb="3" eb="7">
      <t>モクテキヘンスウ</t>
    </rPh>
    <rPh sb="8" eb="11">
      <t>ヘイキンチ</t>
    </rPh>
    <phoneticPr fontId="1"/>
  </si>
  <si>
    <t xml:space="preserve">    目的変数とその平均の差 </t>
    <rPh sb="4" eb="6">
      <t>モクテキ</t>
    </rPh>
    <rPh sb="6" eb="8">
      <t>ヘンスウ</t>
    </rPh>
    <rPh sb="11" eb="13">
      <t>ヘイキン</t>
    </rPh>
    <rPh sb="14" eb="15">
      <t>サ</t>
    </rPh>
    <phoneticPr fontId="1"/>
  </si>
  <si>
    <t xml:space="preserve">       予測値と平均値の差</t>
    <rPh sb="7" eb="10">
      <t>ヨソクチ</t>
    </rPh>
    <rPh sb="11" eb="14">
      <t>ヘイキンチ</t>
    </rPh>
    <rPh sb="15" eb="16">
      <t>サ</t>
    </rPh>
    <phoneticPr fontId="1"/>
  </si>
  <si>
    <t xml:space="preserve">                    決定係数</t>
    <rPh sb="20" eb="24">
      <t>ケッテイケイスウ</t>
    </rPh>
    <phoneticPr fontId="1"/>
  </si>
  <si>
    <t xml:space="preserve">      回帰係数</t>
    <rPh sb="6" eb="10">
      <t>カイキケイスウ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</si>
</sst>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0.000"/>
    <numFmt numFmtId="184" formatCode="0.0"/>
    <numFmt numFmtId="192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2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3" fontId="4" fillId="0" borderId="1" xfId="0" applyNumberFormat="1" applyFont="1" applyBorder="1">
      <alignment vertical="center"/>
    </xf>
    <xf numFmtId="184" fontId="4" fillId="0" borderId="1" xfId="0" applyNumberFormat="1" applyFont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19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1"/>
          <c:tx>
            <c:v>予測と実績</c:v>
          </c:tx>
          <c:spPr>
            <a:ln w="1905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重回帰_結果!$E$2:$E$100</c:f>
              <c:numCache>
                <c:formatCode>0.00</c:formatCode>
                <c:ptCount val="99"/>
                <c:pt idx="0">
                  <c:v>6.8</c:v>
                </c:pt>
                <c:pt idx="1">
                  <c:v>7.71</c:v>
                </c:pt>
                <c:pt idx="2">
                  <c:v>7.58</c:v>
                </c:pt>
                <c:pt idx="3">
                  <c:v>5.57</c:v>
                </c:pt>
                <c:pt idx="4">
                  <c:v>8.26</c:v>
                </c:pt>
                <c:pt idx="5">
                  <c:v>6.56</c:v>
                </c:pt>
                <c:pt idx="6">
                  <c:v>8.6199999999999992</c:v>
                </c:pt>
                <c:pt idx="7">
                  <c:v>7.74</c:v>
                </c:pt>
                <c:pt idx="8">
                  <c:v>7.84</c:v>
                </c:pt>
                <c:pt idx="9">
                  <c:v>9.4600000000000009</c:v>
                </c:pt>
                <c:pt idx="10">
                  <c:v>9.84</c:v>
                </c:pt>
                <c:pt idx="11">
                  <c:v>7.53</c:v>
                </c:pt>
                <c:pt idx="12">
                  <c:v>6.73</c:v>
                </c:pt>
                <c:pt idx="13">
                  <c:v>8.26</c:v>
                </c:pt>
                <c:pt idx="14">
                  <c:v>7.21</c:v>
                </c:pt>
                <c:pt idx="15">
                  <c:v>11.01</c:v>
                </c:pt>
                <c:pt idx="16">
                  <c:v>9.66</c:v>
                </c:pt>
                <c:pt idx="17">
                  <c:v>10.7</c:v>
                </c:pt>
                <c:pt idx="18">
                  <c:v>10.79</c:v>
                </c:pt>
                <c:pt idx="19">
                  <c:v>10.6</c:v>
                </c:pt>
                <c:pt idx="20">
                  <c:v>10.5</c:v>
                </c:pt>
                <c:pt idx="21">
                  <c:v>11.82</c:v>
                </c:pt>
                <c:pt idx="22">
                  <c:v>10.97</c:v>
                </c:pt>
                <c:pt idx="23">
                  <c:v>9.7899999999999991</c:v>
                </c:pt>
                <c:pt idx="24">
                  <c:v>10.29</c:v>
                </c:pt>
                <c:pt idx="25">
                  <c:v>12.54</c:v>
                </c:pt>
                <c:pt idx="26">
                  <c:v>12.2</c:v>
                </c:pt>
                <c:pt idx="27">
                  <c:v>12.08</c:v>
                </c:pt>
                <c:pt idx="28">
                  <c:v>11.96</c:v>
                </c:pt>
                <c:pt idx="29">
                  <c:v>10.84</c:v>
                </c:pt>
                <c:pt idx="30">
                  <c:v>10.91</c:v>
                </c:pt>
                <c:pt idx="31">
                  <c:v>11.94</c:v>
                </c:pt>
                <c:pt idx="32">
                  <c:v>11.31</c:v>
                </c:pt>
                <c:pt idx="33">
                  <c:v>12.84</c:v>
                </c:pt>
                <c:pt idx="34">
                  <c:v>11.66</c:v>
                </c:pt>
                <c:pt idx="35">
                  <c:v>13.37</c:v>
                </c:pt>
                <c:pt idx="36">
                  <c:v>12.35</c:v>
                </c:pt>
                <c:pt idx="37">
                  <c:v>13.21</c:v>
                </c:pt>
                <c:pt idx="38">
                  <c:v>13.51</c:v>
                </c:pt>
                <c:pt idx="39">
                  <c:v>12.92</c:v>
                </c:pt>
                <c:pt idx="40">
                  <c:v>13.67</c:v>
                </c:pt>
                <c:pt idx="41">
                  <c:v>13.54</c:v>
                </c:pt>
                <c:pt idx="42">
                  <c:v>15.34</c:v>
                </c:pt>
                <c:pt idx="43">
                  <c:v>13.44</c:v>
                </c:pt>
                <c:pt idx="44">
                  <c:v>16.760000000000002</c:v>
                </c:pt>
                <c:pt idx="45">
                  <c:v>13.89</c:v>
                </c:pt>
                <c:pt idx="46">
                  <c:v>14.39</c:v>
                </c:pt>
                <c:pt idx="47">
                  <c:v>15.93</c:v>
                </c:pt>
                <c:pt idx="48">
                  <c:v>14.09</c:v>
                </c:pt>
                <c:pt idx="49">
                  <c:v>16.88</c:v>
                </c:pt>
                <c:pt idx="50">
                  <c:v>14.31</c:v>
                </c:pt>
                <c:pt idx="51">
                  <c:v>17.59</c:v>
                </c:pt>
                <c:pt idx="52">
                  <c:v>16.84</c:v>
                </c:pt>
                <c:pt idx="53">
                  <c:v>16.39</c:v>
                </c:pt>
                <c:pt idx="54">
                  <c:v>18.11</c:v>
                </c:pt>
                <c:pt idx="55">
                  <c:v>18.760000000000002</c:v>
                </c:pt>
                <c:pt idx="56">
                  <c:v>17.100000000000001</c:v>
                </c:pt>
                <c:pt idx="57">
                  <c:v>16.829999999999998</c:v>
                </c:pt>
                <c:pt idx="58">
                  <c:v>19.29</c:v>
                </c:pt>
                <c:pt idx="59">
                  <c:v>19.329999999999998</c:v>
                </c:pt>
                <c:pt idx="60">
                  <c:v>20.03</c:v>
                </c:pt>
                <c:pt idx="61">
                  <c:v>18.34</c:v>
                </c:pt>
                <c:pt idx="62">
                  <c:v>20.02</c:v>
                </c:pt>
                <c:pt idx="63">
                  <c:v>20.49</c:v>
                </c:pt>
                <c:pt idx="64">
                  <c:v>19.39</c:v>
                </c:pt>
                <c:pt idx="65">
                  <c:v>19.95</c:v>
                </c:pt>
                <c:pt idx="66">
                  <c:v>18.11</c:v>
                </c:pt>
                <c:pt idx="67">
                  <c:v>19.03</c:v>
                </c:pt>
                <c:pt idx="68">
                  <c:v>18.420000000000002</c:v>
                </c:pt>
                <c:pt idx="69">
                  <c:v>20.260000000000002</c:v>
                </c:pt>
                <c:pt idx="70">
                  <c:v>18.920000000000002</c:v>
                </c:pt>
                <c:pt idx="71">
                  <c:v>19.5</c:v>
                </c:pt>
                <c:pt idx="72">
                  <c:v>19.95</c:v>
                </c:pt>
                <c:pt idx="73">
                  <c:v>19.420000000000002</c:v>
                </c:pt>
                <c:pt idx="74">
                  <c:v>20.66</c:v>
                </c:pt>
                <c:pt idx="75">
                  <c:v>20.09</c:v>
                </c:pt>
                <c:pt idx="76">
                  <c:v>20.97</c:v>
                </c:pt>
                <c:pt idx="77">
                  <c:v>20.440000000000001</c:v>
                </c:pt>
                <c:pt idx="78">
                  <c:v>20.07</c:v>
                </c:pt>
                <c:pt idx="79">
                  <c:v>23.38</c:v>
                </c:pt>
                <c:pt idx="80">
                  <c:v>23.69</c:v>
                </c:pt>
                <c:pt idx="81">
                  <c:v>20.45</c:v>
                </c:pt>
                <c:pt idx="82">
                  <c:v>21.97</c:v>
                </c:pt>
                <c:pt idx="83">
                  <c:v>21.48</c:v>
                </c:pt>
                <c:pt idx="84">
                  <c:v>21.13</c:v>
                </c:pt>
                <c:pt idx="85">
                  <c:v>24.38</c:v>
                </c:pt>
                <c:pt idx="86">
                  <c:v>21.4</c:v>
                </c:pt>
                <c:pt idx="87">
                  <c:v>25.53</c:v>
                </c:pt>
                <c:pt idx="88">
                  <c:v>23.59</c:v>
                </c:pt>
                <c:pt idx="89">
                  <c:v>25.29</c:v>
                </c:pt>
                <c:pt idx="90">
                  <c:v>26.13</c:v>
                </c:pt>
                <c:pt idx="91">
                  <c:v>23.68</c:v>
                </c:pt>
                <c:pt idx="92">
                  <c:v>26.39</c:v>
                </c:pt>
                <c:pt idx="93">
                  <c:v>24.16</c:v>
                </c:pt>
                <c:pt idx="94">
                  <c:v>26.72</c:v>
                </c:pt>
                <c:pt idx="95">
                  <c:v>23.48</c:v>
                </c:pt>
                <c:pt idx="96">
                  <c:v>26.47</c:v>
                </c:pt>
                <c:pt idx="97">
                  <c:v>26.06</c:v>
                </c:pt>
                <c:pt idx="98">
                  <c:v>24.01</c:v>
                </c:pt>
              </c:numCache>
            </c:numRef>
          </c:xVal>
          <c:yVal>
            <c:numRef>
              <c:f>重回帰_結果!$F$2:$F$100</c:f>
              <c:numCache>
                <c:formatCode>General</c:formatCode>
                <c:ptCount val="99"/>
                <c:pt idx="0">
                  <c:v>5.7666874132842807</c:v>
                </c:pt>
                <c:pt idx="1">
                  <c:v>6.0100879113398804</c:v>
                </c:pt>
                <c:pt idx="2">
                  <c:v>8.136966193297031</c:v>
                </c:pt>
                <c:pt idx="3">
                  <c:v>8.6354755651118502</c:v>
                </c:pt>
                <c:pt idx="4">
                  <c:v>6.6442922407066938</c:v>
                </c:pt>
                <c:pt idx="5">
                  <c:v>9.0579969374782827</c:v>
                </c:pt>
                <c:pt idx="6">
                  <c:v>8.8325959835544801</c:v>
                </c:pt>
                <c:pt idx="7">
                  <c:v>9.3745312721281415</c:v>
                </c:pt>
                <c:pt idx="8">
                  <c:v>7.1625196594403242</c:v>
                </c:pt>
                <c:pt idx="9">
                  <c:v>8.1206851519522552</c:v>
                </c:pt>
                <c:pt idx="10">
                  <c:v>6.5817311197489623</c:v>
                </c:pt>
                <c:pt idx="11">
                  <c:v>6.9445455340117768</c:v>
                </c:pt>
                <c:pt idx="12">
                  <c:v>9.4893725226942287</c:v>
                </c:pt>
                <c:pt idx="13">
                  <c:v>7.6818827382410539</c:v>
                </c:pt>
                <c:pt idx="14">
                  <c:v>8.3386592773808026</c:v>
                </c:pt>
                <c:pt idx="15">
                  <c:v>11.223728470553137</c:v>
                </c:pt>
                <c:pt idx="16">
                  <c:v>10.483537103469747</c:v>
                </c:pt>
                <c:pt idx="17">
                  <c:v>8.8743033975263081</c:v>
                </c:pt>
                <c:pt idx="18">
                  <c:v>8.7131820673472511</c:v>
                </c:pt>
                <c:pt idx="19">
                  <c:v>9.5879327319155472</c:v>
                </c:pt>
                <c:pt idx="20">
                  <c:v>11.126886764118847</c:v>
                </c:pt>
                <c:pt idx="21">
                  <c:v>11.340288223906246</c:v>
                </c:pt>
                <c:pt idx="22">
                  <c:v>12.158186093225044</c:v>
                </c:pt>
                <c:pt idx="23">
                  <c:v>10.384976894248435</c:v>
                </c:pt>
                <c:pt idx="24">
                  <c:v>11.186593722222458</c:v>
                </c:pt>
                <c:pt idx="25">
                  <c:v>11.202874763567227</c:v>
                </c:pt>
                <c:pt idx="26">
                  <c:v>11.046326099029319</c:v>
                </c:pt>
                <c:pt idx="27">
                  <c:v>12.458439386530134</c:v>
                </c:pt>
                <c:pt idx="28">
                  <c:v>11.044607596242297</c:v>
                </c:pt>
                <c:pt idx="29">
                  <c:v>11.207447429208369</c:v>
                </c:pt>
                <c:pt idx="30">
                  <c:v>12.637560260840974</c:v>
                </c:pt>
                <c:pt idx="31">
                  <c:v>13.953967501974585</c:v>
                </c:pt>
                <c:pt idx="32">
                  <c:v>11.381995637878067</c:v>
                </c:pt>
                <c:pt idx="33">
                  <c:v>12.695548716157564</c:v>
                </c:pt>
                <c:pt idx="34">
                  <c:v>12.259600465300483</c:v>
                </c:pt>
                <c:pt idx="35">
                  <c:v>13.118070088524004</c:v>
                </c:pt>
                <c:pt idx="36">
                  <c:v>12.738974632916406</c:v>
                </c:pt>
                <c:pt idx="37">
                  <c:v>14.192795334389043</c:v>
                </c:pt>
                <c:pt idx="38">
                  <c:v>13.356897920938454</c:v>
                </c:pt>
                <c:pt idx="39">
                  <c:v>12.500146800501955</c:v>
                </c:pt>
                <c:pt idx="40">
                  <c:v>15.522629454013309</c:v>
                </c:pt>
                <c:pt idx="41">
                  <c:v>14.094235125167724</c:v>
                </c:pt>
                <c:pt idx="42">
                  <c:v>15.049546454825542</c:v>
                </c:pt>
                <c:pt idx="43">
                  <c:v>15.966004533365659</c:v>
                </c:pt>
                <c:pt idx="44">
                  <c:v>16.064564742586978</c:v>
                </c:pt>
                <c:pt idx="45">
                  <c:v>15.885443868276131</c:v>
                </c:pt>
                <c:pt idx="46">
                  <c:v>13.855407292753274</c:v>
                </c:pt>
                <c:pt idx="47">
                  <c:v>14.84785337074177</c:v>
                </c:pt>
                <c:pt idx="48">
                  <c:v>17.815201731790655</c:v>
                </c:pt>
                <c:pt idx="49">
                  <c:v>15.725458198164187</c:v>
                </c:pt>
                <c:pt idx="50">
                  <c:v>14.707585747548638</c:v>
                </c:pt>
                <c:pt idx="51">
                  <c:v>18.272003689633653</c:v>
                </c:pt>
                <c:pt idx="52">
                  <c:v>14.870425580514702</c:v>
                </c:pt>
                <c:pt idx="53">
                  <c:v>16.40195278422274</c:v>
                </c:pt>
                <c:pt idx="54">
                  <c:v>17.936334150784898</c:v>
                </c:pt>
                <c:pt idx="55">
                  <c:v>17.236131694886314</c:v>
                </c:pt>
                <c:pt idx="56">
                  <c:v>18.051175401350992</c:v>
                </c:pt>
                <c:pt idx="57">
                  <c:v>17.139289988452017</c:v>
                </c:pt>
                <c:pt idx="58">
                  <c:v>19.027340437994713</c:v>
                </c:pt>
                <c:pt idx="59">
                  <c:v>19.070766354753555</c:v>
                </c:pt>
                <c:pt idx="60">
                  <c:v>18.772231564235494</c:v>
                </c:pt>
                <c:pt idx="61">
                  <c:v>18.728805647476651</c:v>
                </c:pt>
                <c:pt idx="62">
                  <c:v>18.494550480703335</c:v>
                </c:pt>
                <c:pt idx="63">
                  <c:v>20.561721804556878</c:v>
                </c:pt>
                <c:pt idx="64">
                  <c:v>19.624410019030851</c:v>
                </c:pt>
                <c:pt idx="65">
                  <c:v>20.387173595887173</c:v>
                </c:pt>
                <c:pt idx="66">
                  <c:v>19.00934089386293</c:v>
                </c:pt>
                <c:pt idx="67">
                  <c:v>19.287021977395082</c:v>
                </c:pt>
                <c:pt idx="68">
                  <c:v>18.391417605840875</c:v>
                </c:pt>
                <c:pt idx="69">
                  <c:v>19.073620517607676</c:v>
                </c:pt>
                <c:pt idx="70">
                  <c:v>20.621428762660489</c:v>
                </c:pt>
                <c:pt idx="71">
                  <c:v>20.34089351627421</c:v>
                </c:pt>
                <c:pt idx="72">
                  <c:v>20.740842678867718</c:v>
                </c:pt>
                <c:pt idx="73">
                  <c:v>18.972206145532244</c:v>
                </c:pt>
                <c:pt idx="74">
                  <c:v>20.76341488864065</c:v>
                </c:pt>
                <c:pt idx="75">
                  <c:v>20.324612474929442</c:v>
                </c:pt>
                <c:pt idx="76">
                  <c:v>19.330447894153924</c:v>
                </c:pt>
                <c:pt idx="77">
                  <c:v>21.976689254911808</c:v>
                </c:pt>
                <c:pt idx="78">
                  <c:v>21.381338176662698</c:v>
                </c:pt>
                <c:pt idx="79">
                  <c:v>20.281186558170599</c:v>
                </c:pt>
                <c:pt idx="80">
                  <c:v>22.656038003824488</c:v>
                </c:pt>
                <c:pt idx="81">
                  <c:v>21.70072667416667</c:v>
                </c:pt>
                <c:pt idx="82">
                  <c:v>22.672319045169264</c:v>
                </c:pt>
                <c:pt idx="83">
                  <c:v>22.697745417796309</c:v>
                </c:pt>
                <c:pt idx="84">
                  <c:v>21.615593343436007</c:v>
                </c:pt>
                <c:pt idx="85">
                  <c:v>24.169565663400729</c:v>
                </c:pt>
                <c:pt idx="86">
                  <c:v>21.599312302091239</c:v>
                </c:pt>
                <c:pt idx="87">
                  <c:v>24.045579081552365</c:v>
                </c:pt>
                <c:pt idx="88">
                  <c:v>22.254370338443966</c:v>
                </c:pt>
                <c:pt idx="89">
                  <c:v>24.566660663140123</c:v>
                </c:pt>
                <c:pt idx="90">
                  <c:v>23.769616500807235</c:v>
                </c:pt>
                <c:pt idx="91">
                  <c:v>23.473935873143287</c:v>
                </c:pt>
                <c:pt idx="92">
                  <c:v>23.311096040177215</c:v>
                </c:pt>
                <c:pt idx="93">
                  <c:v>24.545806956154205</c:v>
                </c:pt>
                <c:pt idx="94">
                  <c:v>25.162011741389225</c:v>
                </c:pt>
                <c:pt idx="95">
                  <c:v>23.393375208053765</c:v>
                </c:pt>
                <c:pt idx="96">
                  <c:v>24.748635700305083</c:v>
                </c:pt>
                <c:pt idx="97">
                  <c:v>26.696393107951398</c:v>
                </c:pt>
                <c:pt idx="98">
                  <c:v>26.075615657075229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1-4A29-A35A-3968054E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22879"/>
        <c:axId val="36319519"/>
      </c:scatterChart>
      <c:scatterChart>
        <c:scatterStyle val="smoothMarker"/>
        <c:varyColors val="0"/>
        <c:ser>
          <c:idx val="1"/>
          <c:order val="0"/>
          <c:tx>
            <c:v> y=x</c:v>
          </c:tx>
          <c:marker>
            <c:symbol val="none"/>
          </c:marker>
          <c:xVal>
            <c:numRef>
              <c:f>重回帰_結果!$H$2:$H$302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重回帰_結果!$I$2:$I$302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41-4A29-A35A-3968054E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22879"/>
        <c:axId val="36319519"/>
      </c:scatterChart>
      <c:valAx>
        <c:axId val="36322879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売上高</a:t>
                </a:r>
                <a:r>
                  <a:rPr lang="en-US" altLang="ja-JP"/>
                  <a:t>_</a:t>
                </a:r>
                <a:r>
                  <a:rPr lang="ja-JP" altLang="en-US"/>
                  <a:t>実際の値</a:t>
                </a:r>
              </a:p>
            </c:rich>
          </c:tx>
          <c:overlay val="0"/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19519"/>
        <c:crosses val="autoZero"/>
        <c:crossBetween val="midCat"/>
      </c:valAx>
      <c:valAx>
        <c:axId val="36319519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売上高</a:t>
                </a:r>
                <a:r>
                  <a:rPr lang="en-US" altLang="ja-JP"/>
                  <a:t>_</a:t>
                </a:r>
                <a:r>
                  <a:rPr lang="ja-JP" altLang="en-US"/>
                  <a:t>回帰予測値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22879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258333333333334"/>
          <c:y val="0.6041522662016241"/>
          <c:w val="0.24186111111111105"/>
          <c:h val="0.14963706717868319"/>
        </c:manualLayout>
      </c:layout>
      <c:overlay val="1"/>
      <c:spPr>
        <a:solidFill>
          <a:schemeClr val="bg1"/>
        </a:solidFill>
        <a:ln w="38100">
          <a:solidFill>
            <a:srgbClr val="FF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1088571</xdr:colOff>
      <xdr:row>0</xdr:row>
      <xdr:rowOff>38100</xdr:rowOff>
    </xdr:from>
    <xdr:ext cx="151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16130CB-1260-4678-93F8-D9D85DD28B28}"/>
                </a:ext>
              </a:extLst>
            </xdr:cNvPr>
            <xdr:cNvSpPr txBox="1"/>
          </xdr:nvSpPr>
          <xdr:spPr>
            <a:xfrm>
              <a:off x="1088571" y="3810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16130CB-1260-4678-93F8-D9D85DD28B28}"/>
                </a:ext>
              </a:extLst>
            </xdr:cNvPr>
            <xdr:cNvSpPr txBox="1"/>
          </xdr:nvSpPr>
          <xdr:spPr>
            <a:xfrm>
              <a:off x="1088571" y="3810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𝑦_𝑖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1420585</xdr:colOff>
      <xdr:row>0</xdr:row>
      <xdr:rowOff>43542</xdr:rowOff>
    </xdr:from>
    <xdr:ext cx="199414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F26E262-08B8-A8A2-1666-CE718A95FF29}"/>
                </a:ext>
              </a:extLst>
            </xdr:cNvPr>
            <xdr:cNvSpPr txBox="1"/>
          </xdr:nvSpPr>
          <xdr:spPr>
            <a:xfrm>
              <a:off x="4566556" y="43542"/>
              <a:ext cx="19941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F26E262-08B8-A8A2-1666-CE718A95FF29}"/>
                </a:ext>
              </a:extLst>
            </xdr:cNvPr>
            <xdr:cNvSpPr txBox="1"/>
          </xdr:nvSpPr>
          <xdr:spPr>
            <a:xfrm>
              <a:off x="4566556" y="43542"/>
              <a:ext cx="19941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𝑥_𝑖𝑗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19050</xdr:rowOff>
    </xdr:from>
    <xdr:to>
      <xdr:col>16</xdr:col>
      <xdr:colOff>485775</xdr:colOff>
      <xdr:row>18</xdr:row>
      <xdr:rowOff>228600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C96515E-338A-4FE1-82AF-A2BFCD7A9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1185862</xdr:colOff>
      <xdr:row>0</xdr:row>
      <xdr:rowOff>57150</xdr:rowOff>
    </xdr:from>
    <xdr:ext cx="151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8FCE4AC-0A8C-6FAF-04C9-9A458B171C75}"/>
                </a:ext>
              </a:extLst>
            </xdr:cNvPr>
            <xdr:cNvSpPr txBox="1"/>
          </xdr:nvSpPr>
          <xdr:spPr>
            <a:xfrm>
              <a:off x="5500687" y="5715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kumimoji="1" lang="ja-JP" altLang="en-US" sz="1100" i="1" kern="1200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 kern="1200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8FCE4AC-0A8C-6FAF-04C9-9A458B171C75}"/>
                </a:ext>
              </a:extLst>
            </xdr:cNvPr>
            <xdr:cNvSpPr txBox="1"/>
          </xdr:nvSpPr>
          <xdr:spPr>
            <a:xfrm>
              <a:off x="5500687" y="5715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𝑦</a:t>
              </a:r>
              <a:r>
                <a:rPr kumimoji="1" lang="ja-JP" altLang="en-US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 ̂</a:t>
              </a:r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_𝑖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1076325</xdr:colOff>
      <xdr:row>0</xdr:row>
      <xdr:rowOff>57150</xdr:rowOff>
    </xdr:from>
    <xdr:ext cx="151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73597BB9-0095-41C1-9552-45F133565D2C}"/>
                </a:ext>
              </a:extLst>
            </xdr:cNvPr>
            <xdr:cNvSpPr txBox="1"/>
          </xdr:nvSpPr>
          <xdr:spPr>
            <a:xfrm>
              <a:off x="3819525" y="5715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73597BB9-0095-41C1-9552-45F133565D2C}"/>
                </a:ext>
              </a:extLst>
            </xdr:cNvPr>
            <xdr:cNvSpPr txBox="1"/>
          </xdr:nvSpPr>
          <xdr:spPr>
            <a:xfrm>
              <a:off x="3819525" y="57150"/>
              <a:ext cx="151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𝑦_𝑖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514350</xdr:colOff>
      <xdr:row>0</xdr:row>
      <xdr:rowOff>28575</xdr:rowOff>
    </xdr:from>
    <xdr:ext cx="4521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9FCE3AE5-6B5D-489E-8292-0481C54F6414}"/>
                </a:ext>
              </a:extLst>
            </xdr:cNvPr>
            <xdr:cNvSpPr txBox="1"/>
          </xdr:nvSpPr>
          <xdr:spPr>
            <a:xfrm>
              <a:off x="7086600" y="28575"/>
              <a:ext cx="4521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kumimoji="1" lang="ja-JP" altLang="ja-JP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9FCE3AE5-6B5D-489E-8292-0481C54F6414}"/>
                </a:ext>
              </a:extLst>
            </xdr:cNvPr>
            <xdr:cNvSpPr txBox="1"/>
          </xdr:nvSpPr>
          <xdr:spPr>
            <a:xfrm>
              <a:off x="7086600" y="28575"/>
              <a:ext cx="4521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𝑦_𝑖</a:t>
              </a:r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𝑦</a:t>
              </a:r>
              <a:r>
                <a:rPr kumimoji="1" lang="ja-JP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̂</a:t>
              </a:r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828675</xdr:colOff>
      <xdr:row>1</xdr:row>
      <xdr:rowOff>38100</xdr:rowOff>
    </xdr:from>
    <xdr:ext cx="176843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C9ADA784-6F83-0150-20EF-71C89937300D}"/>
                </a:ext>
              </a:extLst>
            </xdr:cNvPr>
            <xdr:cNvSpPr txBox="1"/>
          </xdr:nvSpPr>
          <xdr:spPr>
            <a:xfrm>
              <a:off x="2200275" y="285750"/>
              <a:ext cx="176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C9ADA784-6F83-0150-20EF-71C89937300D}"/>
                </a:ext>
              </a:extLst>
            </xdr:cNvPr>
            <xdr:cNvSpPr txBox="1"/>
          </xdr:nvSpPr>
          <xdr:spPr>
            <a:xfrm>
              <a:off x="2200275" y="285750"/>
              <a:ext cx="176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𝑤_𝑖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1281112</xdr:colOff>
      <xdr:row>0</xdr:row>
      <xdr:rowOff>47625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C8BEC57-676A-0463-1C91-DC01D84CD0BD}"/>
                </a:ext>
              </a:extLst>
            </xdr:cNvPr>
            <xdr:cNvSpPr txBox="1"/>
          </xdr:nvSpPr>
          <xdr:spPr>
            <a:xfrm>
              <a:off x="1281112" y="47625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C8BEC57-676A-0463-1C91-DC01D84CD0BD}"/>
                </a:ext>
              </a:extLst>
            </xdr:cNvPr>
            <xdr:cNvSpPr txBox="1"/>
          </xdr:nvSpPr>
          <xdr:spPr>
            <a:xfrm>
              <a:off x="1281112" y="47625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𝑦</a:t>
              </a:r>
              <a:r>
                <a:rPr kumimoji="1" lang="ja-JP" altLang="en-US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 ̅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1757362</xdr:colOff>
      <xdr:row>0</xdr:row>
      <xdr:rowOff>47625</xdr:rowOff>
    </xdr:from>
    <xdr:ext cx="40145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2203D1F-9B76-3A54-BBF6-7595269792E0}"/>
                </a:ext>
              </a:extLst>
            </xdr:cNvPr>
            <xdr:cNvSpPr txBox="1"/>
          </xdr:nvSpPr>
          <xdr:spPr>
            <a:xfrm>
              <a:off x="3328987" y="47625"/>
              <a:ext cx="4014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b="0" i="1" kern="120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ja-JP" altLang="en-US" sz="110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2203D1F-9B76-3A54-BBF6-7595269792E0}"/>
                </a:ext>
              </a:extLst>
            </xdr:cNvPr>
            <xdr:cNvSpPr txBox="1"/>
          </xdr:nvSpPr>
          <xdr:spPr>
            <a:xfrm>
              <a:off x="3328987" y="47625"/>
              <a:ext cx="4014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𝑦_𝑖−𝑦</a:t>
              </a:r>
              <a:r>
                <a:rPr kumimoji="1" lang="ja-JP" altLang="en-US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 ̅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881062</xdr:colOff>
      <xdr:row>0</xdr:row>
      <xdr:rowOff>38100</xdr:rowOff>
    </xdr:from>
    <xdr:ext cx="58022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69081FD-D64F-FAD9-B9D7-4B1E33F9916A}"/>
                </a:ext>
              </a:extLst>
            </xdr:cNvPr>
            <xdr:cNvSpPr txBox="1"/>
          </xdr:nvSpPr>
          <xdr:spPr>
            <a:xfrm>
              <a:off x="4786312" y="38100"/>
              <a:ext cx="58022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kumimoji="1" lang="en-US" altLang="ja-JP" sz="1100" b="0" i="1" kern="1200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kumimoji="1" lang="ja-JP" altLang="en-US" sz="110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69081FD-D64F-FAD9-B9D7-4B1E33F9916A}"/>
                </a:ext>
              </a:extLst>
            </xdr:cNvPr>
            <xdr:cNvSpPr txBox="1"/>
          </xdr:nvSpPr>
          <xdr:spPr>
            <a:xfrm>
              <a:off x="4786312" y="38100"/>
              <a:ext cx="58022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𝑦_𝑖−𝑦</a:t>
              </a:r>
              <a:r>
                <a:rPr kumimoji="1" lang="ja-JP" altLang="en-US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̅</a:t>
              </a:r>
              <a:r>
                <a:rPr kumimoji="1" lang="en-US" altLang="ja-JP" sz="1100" b="0" i="0" kern="120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2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1595437</xdr:colOff>
      <xdr:row>0</xdr:row>
      <xdr:rowOff>57150</xdr:rowOff>
    </xdr:from>
    <xdr:ext cx="4014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3CAEA21-9EDA-A35F-0DDD-FB95AE7BD48E}"/>
                </a:ext>
              </a:extLst>
            </xdr:cNvPr>
            <xdr:cNvSpPr txBox="1"/>
          </xdr:nvSpPr>
          <xdr:spPr>
            <a:xfrm>
              <a:off x="7834312" y="57150"/>
              <a:ext cx="4014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kumimoji="1" lang="en-US" altLang="ja-JP" sz="11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1" lang="en-US" altLang="ja-JP" sz="11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acc>
                      <m:accPr>
                        <m:chr m:val="̅"/>
                        <m:ctrlP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A3CAEA21-9EDA-A35F-0DDD-FB95AE7BD48E}"/>
                </a:ext>
              </a:extLst>
            </xdr:cNvPr>
            <xdr:cNvSpPr txBox="1"/>
          </xdr:nvSpPr>
          <xdr:spPr>
            <a:xfrm>
              <a:off x="7834312" y="57150"/>
              <a:ext cx="4014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𝑦 ̂_𝑖−𝑦 ̅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928687</xdr:colOff>
      <xdr:row>0</xdr:row>
      <xdr:rowOff>28575</xdr:rowOff>
    </xdr:from>
    <xdr:ext cx="58394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62358C1C-8E77-BF95-F0EA-C3ACDA4CBA8D}"/>
                </a:ext>
              </a:extLst>
            </xdr:cNvPr>
            <xdr:cNvSpPr txBox="1"/>
          </xdr:nvSpPr>
          <xdr:spPr>
            <a:xfrm>
              <a:off x="9501187" y="28575"/>
              <a:ext cx="58394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kumimoji="1" lang="en-US" altLang="ja-JP" sz="1100" b="0" i="1" kern="1200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̂"/>
                                    <m:ctrlPr>
                                      <a:rPr kumimoji="1" lang="en-US" altLang="ja-JP" sz="11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kumimoji="1" lang="ja-JP" altLang="en-US" sz="110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62358C1C-8E77-BF95-F0EA-C3ACDA4CBA8D}"/>
                </a:ext>
              </a:extLst>
            </xdr:cNvPr>
            <xdr:cNvSpPr txBox="1"/>
          </xdr:nvSpPr>
          <xdr:spPr>
            <a:xfrm>
              <a:off x="9501187" y="28575"/>
              <a:ext cx="58394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𝑦 ̂_𝑖−𝑦</a:t>
              </a:r>
              <a:r>
                <a:rPr kumimoji="1" lang="ja-JP" altLang="en-US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̅</a:t>
              </a:r>
              <a:r>
                <a:rPr kumimoji="1" lang="en-US" altLang="ja-JP" sz="1100" b="0" i="0" kern="120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2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1371600</xdr:colOff>
      <xdr:row>0</xdr:row>
      <xdr:rowOff>38100</xdr:rowOff>
    </xdr:from>
    <xdr:ext cx="19127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28CE0BF-0294-2CC4-3135-FD063FBC062D}"/>
                </a:ext>
              </a:extLst>
            </xdr:cNvPr>
            <xdr:cNvSpPr txBox="1"/>
          </xdr:nvSpPr>
          <xdr:spPr>
            <a:xfrm>
              <a:off x="12277725" y="38100"/>
              <a:ext cx="1912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kumimoji="1" lang="en-US" altLang="ja-JP" sz="1100" b="0" i="1" kern="1200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28CE0BF-0294-2CC4-3135-FD063FBC062D}"/>
                </a:ext>
              </a:extLst>
            </xdr:cNvPr>
            <xdr:cNvSpPr txBox="1"/>
          </xdr:nvSpPr>
          <xdr:spPr>
            <a:xfrm>
              <a:off x="12277725" y="38100"/>
              <a:ext cx="1912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 kern="1200">
                  <a:solidFill>
                    <a:schemeClr val="bg1"/>
                  </a:solidFill>
                  <a:latin typeface="Cambria Math" panose="02040503050406030204" pitchFamily="18" charset="0"/>
                </a:rPr>
                <a:t>𝑅^2</a:t>
              </a:r>
              <a:endParaRPr kumimoji="1" lang="ja-JP" altLang="en-US" sz="1100" kern="12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B451-2B84-419B-A4A0-A6FF2976388A}">
  <dimension ref="A1:E101"/>
  <sheetViews>
    <sheetView zoomScale="175" zoomScaleNormal="175" workbookViewId="0">
      <selection activeCell="J1" sqref="J1"/>
    </sheetView>
  </sheetViews>
  <sheetFormatPr defaultRowHeight="18.75" x14ac:dyDescent="0.4"/>
  <cols>
    <col min="1" max="4" width="20.625" customWidth="1"/>
  </cols>
  <sheetData>
    <row r="1" spans="1:5" x14ac:dyDescent="0.4">
      <c r="A1" s="1" t="s">
        <v>13</v>
      </c>
      <c r="B1" s="12" t="s">
        <v>14</v>
      </c>
      <c r="C1" s="13"/>
      <c r="D1" s="13"/>
      <c r="E1" s="13"/>
    </row>
    <row r="2" spans="1:5" x14ac:dyDescent="0.4">
      <c r="A2" s="2" t="s">
        <v>0</v>
      </c>
      <c r="B2" s="2" t="s">
        <v>1</v>
      </c>
      <c r="C2" s="2" t="s">
        <v>2</v>
      </c>
      <c r="D2" s="2" t="s">
        <v>12</v>
      </c>
      <c r="E2" s="2" t="s">
        <v>20</v>
      </c>
    </row>
    <row r="3" spans="1:5" x14ac:dyDescent="0.4">
      <c r="A3" s="3">
        <f>ROUND(2*データ作成用!A2+4+4*データ作成用!C2,2)</f>
        <v>6.8</v>
      </c>
      <c r="B3" s="4">
        <f>ROUND(2.5*データ作成用!A2+3+5*データ作成用!E2,1)</f>
        <v>4.2</v>
      </c>
      <c r="C3" s="4">
        <f>ROUND(データ作成用!A2+5*データ作成用!G2+75,0)</f>
        <v>77</v>
      </c>
      <c r="D3" s="4">
        <f>IF(データ作成用!I2&lt;0.5,0,1)</f>
        <v>0</v>
      </c>
      <c r="E3" s="4">
        <v>1</v>
      </c>
    </row>
    <row r="4" spans="1:5" x14ac:dyDescent="0.4">
      <c r="A4" s="3">
        <f>ROUND(2*データ作成用!A3+4+4*データ作成用!C3,2)</f>
        <v>7.71</v>
      </c>
      <c r="B4" s="4">
        <f>ROUND(2.5*データ作成用!A3+3+5*データ作成用!E3,1)</f>
        <v>4.2</v>
      </c>
      <c r="C4" s="4">
        <f>ROUND(データ作成用!A3+5*データ作成用!G3+75,0)</f>
        <v>78</v>
      </c>
      <c r="D4" s="4">
        <f>IF(データ作成用!I3&lt;0.5,0,1)</f>
        <v>1</v>
      </c>
      <c r="E4" s="4">
        <v>1</v>
      </c>
    </row>
    <row r="5" spans="1:5" x14ac:dyDescent="0.4">
      <c r="A5" s="3">
        <f>ROUND(2*データ作成用!A4+4+4*データ作成用!C4,2)</f>
        <v>7.58</v>
      </c>
      <c r="B5" s="4">
        <f>ROUND(2.5*データ作成用!A4+3+5*データ作成用!E4,1)</f>
        <v>6.9</v>
      </c>
      <c r="C5" s="4">
        <f>ROUND(データ作成用!A4+5*データ作成用!G4+75,0)</f>
        <v>79</v>
      </c>
      <c r="D5" s="4">
        <f>IF(データ作成用!I4&lt;0.5,0,1)</f>
        <v>0</v>
      </c>
      <c r="E5" s="4">
        <v>1</v>
      </c>
    </row>
    <row r="6" spans="1:5" x14ac:dyDescent="0.4">
      <c r="A6" s="3">
        <f>ROUND(2*データ作成用!A5+4+4*データ作成用!C5,2)</f>
        <v>5.57</v>
      </c>
      <c r="B6" s="4">
        <f>ROUND(2.5*データ作成用!A5+3+5*データ作成用!E5,1)</f>
        <v>7.1</v>
      </c>
      <c r="C6" s="4">
        <f>ROUND(データ作成用!A5+5*データ作成用!G5+75,0)</f>
        <v>80</v>
      </c>
      <c r="D6" s="4">
        <f>IF(データ作成用!I5&lt;0.5,0,1)</f>
        <v>0</v>
      </c>
      <c r="E6" s="4">
        <v>1</v>
      </c>
    </row>
    <row r="7" spans="1:5" x14ac:dyDescent="0.4">
      <c r="A7" s="3">
        <f>ROUND(2*データ作成用!A6+4+4*データ作成用!C6,2)</f>
        <v>8.26</v>
      </c>
      <c r="B7" s="4">
        <f>ROUND(2.5*データ作成用!A6+3+5*データ作成用!E6,1)</f>
        <v>4.4000000000000004</v>
      </c>
      <c r="C7" s="4">
        <f>ROUND(データ作成用!A6+5*データ作成用!G6+75,0)</f>
        <v>79</v>
      </c>
      <c r="D7" s="4">
        <f>IF(データ作成用!I6&lt;0.5,0,1)</f>
        <v>0</v>
      </c>
      <c r="E7" s="4">
        <v>1</v>
      </c>
    </row>
    <row r="8" spans="1:5" x14ac:dyDescent="0.4">
      <c r="A8" s="3">
        <f>ROUND(2*データ作成用!A7+4+4*データ作成用!C7,2)</f>
        <v>6.56</v>
      </c>
      <c r="B8" s="4">
        <f>ROUND(2.5*データ作成用!A7+3+5*データ作成用!E7,1)</f>
        <v>7.4</v>
      </c>
      <c r="C8" s="4">
        <f>ROUND(データ作成用!A7+5*データ作成用!G7+75,0)</f>
        <v>81</v>
      </c>
      <c r="D8" s="4">
        <f>IF(データ作成用!I7&lt;0.5,0,1)</f>
        <v>1</v>
      </c>
      <c r="E8" s="4">
        <v>1</v>
      </c>
    </row>
    <row r="9" spans="1:5" x14ac:dyDescent="0.4">
      <c r="A9" s="3">
        <f>ROUND(2*データ作成用!A8+4+4*データ作成用!C8,2)</f>
        <v>8.6199999999999992</v>
      </c>
      <c r="B9" s="4">
        <f>ROUND(2.5*データ作成用!A8+3+5*データ作成用!E8,1)</f>
        <v>8.6999999999999993</v>
      </c>
      <c r="C9" s="4">
        <f>ROUND(データ作成用!A8+5*データ作成用!G8+75,0)</f>
        <v>78</v>
      </c>
      <c r="D9" s="4">
        <f>IF(データ作成用!I8&lt;0.5,0,1)</f>
        <v>0</v>
      </c>
      <c r="E9" s="4">
        <v>1</v>
      </c>
    </row>
    <row r="10" spans="1:5" x14ac:dyDescent="0.4">
      <c r="A10" s="3">
        <f>ROUND(2*データ作成用!A9+4+4*データ作成用!C9,2)</f>
        <v>7.74</v>
      </c>
      <c r="B10" s="4">
        <f>ROUND(2.5*データ作成用!A9+3+5*データ作成用!E9,1)</f>
        <v>9.1999999999999993</v>
      </c>
      <c r="C10" s="4">
        <f>ROUND(データ作成用!A9+5*データ作成用!G9+75,0)</f>
        <v>79</v>
      </c>
      <c r="D10" s="4">
        <f>IF(データ作成用!I9&lt;0.5,0,1)</f>
        <v>1</v>
      </c>
      <c r="E10" s="4">
        <v>1</v>
      </c>
    </row>
    <row r="11" spans="1:5" x14ac:dyDescent="0.4">
      <c r="A11" s="3">
        <f>ROUND(2*データ作成用!A10+4+4*データ作成用!C10,2)</f>
        <v>7.84</v>
      </c>
      <c r="B11" s="4">
        <f>ROUND(2.5*データ作成用!A10+3+5*データ作成用!E10,1)</f>
        <v>7.4</v>
      </c>
      <c r="C11" s="4">
        <f>ROUND(データ作成用!A10+5*データ作成用!G10+75,0)</f>
        <v>76</v>
      </c>
      <c r="D11" s="4">
        <f>IF(データ作成用!I10&lt;0.5,0,1)</f>
        <v>1</v>
      </c>
      <c r="E11" s="4">
        <v>1</v>
      </c>
    </row>
    <row r="12" spans="1:5" x14ac:dyDescent="0.4">
      <c r="A12" s="3">
        <f>ROUND(2*データ作成用!A11+4+4*データ作成用!C11,2)</f>
        <v>9.4600000000000009</v>
      </c>
      <c r="B12" s="4">
        <f>ROUND(2.5*データ作成用!A11+3+5*データ作成用!E11,1)</f>
        <v>7.1</v>
      </c>
      <c r="C12" s="4">
        <f>ROUND(データ作成用!A11+5*データ作成用!G11+75,0)</f>
        <v>79</v>
      </c>
      <c r="D12" s="4">
        <f>IF(データ作成用!I11&lt;0.5,0,1)</f>
        <v>1</v>
      </c>
      <c r="E12" s="4">
        <v>1</v>
      </c>
    </row>
    <row r="13" spans="1:5" x14ac:dyDescent="0.4">
      <c r="A13" s="3">
        <f>ROUND(2*データ作成用!A12+4+4*データ作成用!C12,2)</f>
        <v>9.84</v>
      </c>
      <c r="B13" s="4">
        <f>ROUND(2.5*データ作成用!A12+3+5*データ作成用!E12,1)</f>
        <v>6.2</v>
      </c>
      <c r="C13" s="4">
        <f>ROUND(データ作成用!A12+5*データ作成用!G12+75,0)</f>
        <v>76</v>
      </c>
      <c r="D13" s="4">
        <f>IF(データ作成用!I12&lt;0.5,0,1)</f>
        <v>0</v>
      </c>
      <c r="E13" s="4">
        <v>1</v>
      </c>
    </row>
    <row r="14" spans="1:5" x14ac:dyDescent="0.4">
      <c r="A14" s="3">
        <f>ROUND(2*データ作成用!A13+4+4*データ作成用!C13,2)</f>
        <v>7.53</v>
      </c>
      <c r="B14" s="4">
        <f>ROUND(2.5*データ作成用!A13+3+5*データ作成用!E13,1)</f>
        <v>6.4</v>
      </c>
      <c r="C14" s="4">
        <f>ROUND(データ作成用!A13+5*データ作成用!G13+75,0)</f>
        <v>77</v>
      </c>
      <c r="D14" s="4">
        <f>IF(データ作成用!I13&lt;0.5,0,1)</f>
        <v>1</v>
      </c>
      <c r="E14" s="4">
        <v>1</v>
      </c>
    </row>
    <row r="15" spans="1:5" x14ac:dyDescent="0.4">
      <c r="A15" s="3">
        <f>ROUND(2*データ作成用!A14+4+4*データ作成用!C14,2)</f>
        <v>6.73</v>
      </c>
      <c r="B15" s="4">
        <f>ROUND(2.5*データ作成用!A14+3+5*データ作成用!E14,1)</f>
        <v>9.8000000000000007</v>
      </c>
      <c r="C15" s="4">
        <f>ROUND(データ作成用!A14+5*データ作成用!G14+75,0)</f>
        <v>78</v>
      </c>
      <c r="D15" s="4">
        <f>IF(データ作成用!I14&lt;0.5,0,1)</f>
        <v>0</v>
      </c>
      <c r="E15" s="4">
        <v>1</v>
      </c>
    </row>
    <row r="16" spans="1:5" x14ac:dyDescent="0.4">
      <c r="A16" s="3">
        <f>ROUND(2*データ作成用!A15+4+4*データ作成用!C15,2)</f>
        <v>8.26</v>
      </c>
      <c r="B16" s="4">
        <f>ROUND(2.5*データ作成用!A15+3+5*データ作成用!E15,1)</f>
        <v>7</v>
      </c>
      <c r="C16" s="4">
        <f>ROUND(データ作成用!A15+5*データ作成用!G15+75,0)</f>
        <v>78</v>
      </c>
      <c r="D16" s="4">
        <f>IF(データ作成用!I15&lt;0.5,0,1)</f>
        <v>1</v>
      </c>
      <c r="E16" s="4">
        <v>1</v>
      </c>
    </row>
    <row r="17" spans="1:5" x14ac:dyDescent="0.4">
      <c r="A17" s="3">
        <f>ROUND(2*データ作成用!A16+4+4*データ作成用!C16,2)</f>
        <v>7.21</v>
      </c>
      <c r="B17" s="4">
        <f>ROUND(2.5*データ作成用!A16+3+5*データ作成用!E16,1)</f>
        <v>8.1</v>
      </c>
      <c r="C17" s="4">
        <f>ROUND(データ作成用!A16+5*データ作成用!G16+75,0)</f>
        <v>78</v>
      </c>
      <c r="D17" s="4">
        <f>IF(データ作成用!I16&lt;0.5,0,1)</f>
        <v>1</v>
      </c>
      <c r="E17" s="4">
        <v>1</v>
      </c>
    </row>
    <row r="18" spans="1:5" x14ac:dyDescent="0.4">
      <c r="A18" s="3">
        <f>ROUND(2*データ作成用!A17+4+4*データ作成用!C17,2)</f>
        <v>11.01</v>
      </c>
      <c r="B18" s="4">
        <f>ROUND(2.5*データ作成用!A17+3+5*データ作成用!E17,1)</f>
        <v>10.8</v>
      </c>
      <c r="C18" s="4">
        <f>ROUND(データ作成用!A17+5*データ作成用!G17+75,0)</f>
        <v>81</v>
      </c>
      <c r="D18" s="4">
        <f>IF(データ作成用!I17&lt;0.5,0,1)</f>
        <v>0</v>
      </c>
      <c r="E18" s="4">
        <v>1</v>
      </c>
    </row>
    <row r="19" spans="1:5" x14ac:dyDescent="0.4">
      <c r="A19" s="3">
        <f>ROUND(2*データ作成用!A18+4+4*データ作成用!C18,2)</f>
        <v>9.66</v>
      </c>
      <c r="B19" s="4">
        <f>ROUND(2.5*データ作成用!A18+3+5*データ作成用!E18,1)</f>
        <v>12.1</v>
      </c>
      <c r="C19" s="4">
        <f>ROUND(データ作成用!A18+5*データ作成用!G18+75,0)</f>
        <v>77</v>
      </c>
      <c r="D19" s="4">
        <f>IF(データ作成用!I18&lt;0.5,0,1)</f>
        <v>0</v>
      </c>
      <c r="E19" s="4">
        <v>1</v>
      </c>
    </row>
    <row r="20" spans="1:5" x14ac:dyDescent="0.4">
      <c r="A20" s="3">
        <f>ROUND(2*データ作成用!A19+4+4*データ作成用!C19,2)</f>
        <v>10.7</v>
      </c>
      <c r="B20" s="4">
        <f>ROUND(2.5*データ作成用!A19+3+5*データ作成用!E19,1)</f>
        <v>7.5</v>
      </c>
      <c r="C20" s="4">
        <f>ROUND(データ作成用!A19+5*データ作成用!G19+75,0)</f>
        <v>80</v>
      </c>
      <c r="D20" s="4">
        <f>IF(データ作成用!I19&lt;0.5,0,1)</f>
        <v>0</v>
      </c>
      <c r="E20" s="4">
        <v>1</v>
      </c>
    </row>
    <row r="21" spans="1:5" x14ac:dyDescent="0.4">
      <c r="A21" s="3">
        <f>ROUND(2*データ作成用!A20+4+4*データ作成用!C20,2)</f>
        <v>10.79</v>
      </c>
      <c r="B21" s="4">
        <f>ROUND(2.5*データ作成用!A20+3+5*データ作成用!E20,1)</f>
        <v>8.5</v>
      </c>
      <c r="C21" s="4">
        <f>ROUND(データ作成用!A20+5*データ作成用!G20+75,0)</f>
        <v>78</v>
      </c>
      <c r="D21" s="4">
        <f>IF(データ作成用!I20&lt;0.5,0,1)</f>
        <v>0</v>
      </c>
      <c r="E21" s="4">
        <v>1</v>
      </c>
    </row>
    <row r="22" spans="1:5" x14ac:dyDescent="0.4">
      <c r="A22" s="3">
        <f>ROUND(2*データ作成用!A21+4+4*データ作成用!C21,2)</f>
        <v>10.6</v>
      </c>
      <c r="B22" s="4">
        <f>ROUND(2.5*データ作成用!A21+3+5*データ作成用!E21,1)</f>
        <v>10.6</v>
      </c>
      <c r="C22" s="4">
        <f>ROUND(データ作成用!A21+5*データ作成用!G21+75,0)</f>
        <v>77</v>
      </c>
      <c r="D22" s="4">
        <f>IF(データ作成用!I21&lt;0.5,0,1)</f>
        <v>0</v>
      </c>
      <c r="E22" s="4">
        <v>1</v>
      </c>
    </row>
    <row r="23" spans="1:5" x14ac:dyDescent="0.4">
      <c r="A23" s="3">
        <f>ROUND(2*データ作成用!A22+4+4*データ作成用!C22,2)</f>
        <v>10.5</v>
      </c>
      <c r="B23" s="4">
        <f>ROUND(2.5*データ作成用!A22+3+5*データ作成用!E22,1)</f>
        <v>11.5</v>
      </c>
      <c r="C23" s="4">
        <f>ROUND(データ作成用!A22+5*データ作成用!G22+75,0)</f>
        <v>80</v>
      </c>
      <c r="D23" s="4">
        <f>IF(データ作成用!I22&lt;0.5,0,1)</f>
        <v>1</v>
      </c>
      <c r="E23" s="4">
        <v>1</v>
      </c>
    </row>
    <row r="24" spans="1:5" x14ac:dyDescent="0.4">
      <c r="A24" s="3">
        <f>ROUND(2*データ作成用!A23+4+4*データ作成用!C23,2)</f>
        <v>11.82</v>
      </c>
      <c r="B24" s="4">
        <f>ROUND(2.5*データ作成用!A23+3+5*データ作成用!E23,1)</f>
        <v>12.9</v>
      </c>
      <c r="C24" s="4">
        <f>ROUND(データ作成用!A23+5*データ作成用!G23+75,0)</f>
        <v>78</v>
      </c>
      <c r="D24" s="4">
        <f>IF(データ作成用!I23&lt;0.5,0,1)</f>
        <v>0</v>
      </c>
      <c r="E24" s="4">
        <v>1</v>
      </c>
    </row>
    <row r="25" spans="1:5" x14ac:dyDescent="0.4">
      <c r="A25" s="3">
        <f>ROUND(2*データ作成用!A24+4+4*データ作成用!C24,2)</f>
        <v>10.97</v>
      </c>
      <c r="B25" s="4">
        <f>ROUND(2.5*データ作成用!A24+3+5*データ作成用!E24,1)</f>
        <v>13</v>
      </c>
      <c r="C25" s="4">
        <f>ROUND(データ作成用!A24+5*データ作成用!G24+75,0)</f>
        <v>80</v>
      </c>
      <c r="D25" s="4">
        <f>IF(データ作成用!I24&lt;0.5,0,1)</f>
        <v>0</v>
      </c>
      <c r="E25" s="4">
        <v>1</v>
      </c>
    </row>
    <row r="26" spans="1:5" x14ac:dyDescent="0.4">
      <c r="A26" s="3">
        <f>ROUND(2*データ作成用!A25+4+4*データ作成用!C25,2)</f>
        <v>9.7899999999999991</v>
      </c>
      <c r="B26" s="4">
        <f>ROUND(2.5*データ作成用!A25+3+5*データ作成用!E25,1)</f>
        <v>11.3</v>
      </c>
      <c r="C26" s="4">
        <f>ROUND(データ作成用!A25+5*データ作成用!G25+75,0)</f>
        <v>78</v>
      </c>
      <c r="D26" s="4">
        <f>IF(データ作成用!I25&lt;0.5,0,1)</f>
        <v>0</v>
      </c>
      <c r="E26" s="4">
        <v>1</v>
      </c>
    </row>
    <row r="27" spans="1:5" x14ac:dyDescent="0.4">
      <c r="A27" s="3">
        <f>ROUND(2*データ作成用!A26+4+4*データ作成用!C26,2)</f>
        <v>10.29</v>
      </c>
      <c r="B27" s="4">
        <f>ROUND(2.5*データ作成用!A26+3+5*データ作成用!E26,1)</f>
        <v>11.6</v>
      </c>
      <c r="C27" s="4">
        <f>ROUND(データ作成用!A26+5*データ作成用!G26+75,0)</f>
        <v>80</v>
      </c>
      <c r="D27" s="4">
        <f>IF(データ作成用!I26&lt;0.5,0,1)</f>
        <v>1</v>
      </c>
      <c r="E27" s="4">
        <v>1</v>
      </c>
    </row>
    <row r="28" spans="1:5" x14ac:dyDescent="0.4">
      <c r="A28" s="3">
        <f>ROUND(2*データ作成用!A27+4+4*データ作成用!C27,2)</f>
        <v>12.54</v>
      </c>
      <c r="B28" s="4">
        <f>ROUND(2.5*データ作成用!A27+3+5*データ作成用!E27,1)</f>
        <v>11.4</v>
      </c>
      <c r="C28" s="4">
        <f>ROUND(データ作成用!A27+5*データ作成用!G27+75,0)</f>
        <v>80</v>
      </c>
      <c r="D28" s="4">
        <f>IF(データ作成用!I27&lt;0.5,0,1)</f>
        <v>0</v>
      </c>
      <c r="E28" s="4">
        <v>1</v>
      </c>
    </row>
    <row r="29" spans="1:5" x14ac:dyDescent="0.4">
      <c r="A29" s="3">
        <f>ROUND(2*データ作成用!A28+4+4*データ作成用!C28,2)</f>
        <v>12.2</v>
      </c>
      <c r="B29" s="4">
        <f>ROUND(2.5*データ作成用!A28+3+5*データ作成用!E28,1)</f>
        <v>12</v>
      </c>
      <c r="C29" s="4">
        <f>ROUND(データ作成用!A28+5*データ作成用!G28+75,0)</f>
        <v>79</v>
      </c>
      <c r="D29" s="4">
        <f>IF(データ作成用!I28&lt;0.5,0,1)</f>
        <v>1</v>
      </c>
      <c r="E29" s="4">
        <v>1</v>
      </c>
    </row>
    <row r="30" spans="1:5" x14ac:dyDescent="0.4">
      <c r="A30" s="3">
        <f>ROUND(2*データ作成用!A29+4+4*データ作成用!C29,2)</f>
        <v>12.08</v>
      </c>
      <c r="B30" s="4">
        <f>ROUND(2.5*データ作成用!A29+3+5*データ作成用!E29,1)</f>
        <v>15</v>
      </c>
      <c r="C30" s="4">
        <f>ROUND(データ作成用!A29+5*データ作成用!G29+75,0)</f>
        <v>78</v>
      </c>
      <c r="D30" s="4">
        <f>IF(データ作成用!I29&lt;0.5,0,1)</f>
        <v>1</v>
      </c>
      <c r="E30" s="4">
        <v>1</v>
      </c>
    </row>
    <row r="31" spans="1:5" x14ac:dyDescent="0.4">
      <c r="A31" s="3">
        <f>ROUND(2*データ作成用!A30+4+4*データ作成用!C30,2)</f>
        <v>11.96</v>
      </c>
      <c r="B31" s="4">
        <f>ROUND(2.5*データ作成用!A30+3+5*データ作成用!E30,1)</f>
        <v>10.5</v>
      </c>
      <c r="C31" s="4">
        <f>ROUND(データ作成用!A30+5*データ作成用!G30+75,0)</f>
        <v>81</v>
      </c>
      <c r="D31" s="4">
        <f>IF(データ作成用!I30&lt;0.5,0,1)</f>
        <v>0</v>
      </c>
      <c r="E31" s="4">
        <v>1</v>
      </c>
    </row>
    <row r="32" spans="1:5" x14ac:dyDescent="0.4">
      <c r="A32" s="3">
        <f>ROUND(2*データ作成用!A31+4+4*データ作成用!C31,2)</f>
        <v>10.84</v>
      </c>
      <c r="B32" s="4">
        <f>ROUND(2.5*データ作成用!A31+3+5*データ作成用!E31,1)</f>
        <v>11</v>
      </c>
      <c r="C32" s="4">
        <f>ROUND(データ作成用!A31+5*データ作成用!G31+75,0)</f>
        <v>81</v>
      </c>
      <c r="D32" s="4">
        <f>IF(データ作成用!I31&lt;0.5,0,1)</f>
        <v>1</v>
      </c>
      <c r="E32" s="4">
        <v>1</v>
      </c>
    </row>
    <row r="33" spans="1:5" x14ac:dyDescent="0.4">
      <c r="A33" s="3">
        <f>ROUND(2*データ作成用!A32+4+4*データ作成用!C32,2)</f>
        <v>10.91</v>
      </c>
      <c r="B33" s="4">
        <f>ROUND(2.5*データ作成用!A32+3+5*データ作成用!E32,1)</f>
        <v>15.3</v>
      </c>
      <c r="C33" s="4">
        <f>ROUND(データ作成用!A32+5*データ作成用!G32+75,0)</f>
        <v>78</v>
      </c>
      <c r="D33" s="4">
        <f>IF(データ作成用!I32&lt;0.5,0,1)</f>
        <v>1</v>
      </c>
      <c r="E33" s="4">
        <v>1</v>
      </c>
    </row>
    <row r="34" spans="1:5" x14ac:dyDescent="0.4">
      <c r="A34" s="3">
        <f>ROUND(2*データ作成用!A33+4+4*データ作成用!C33,2)</f>
        <v>11.94</v>
      </c>
      <c r="B34" s="4">
        <f>ROUND(2.5*データ作成用!A33+3+5*データ作成用!E33,1)</f>
        <v>15.6</v>
      </c>
      <c r="C34" s="4">
        <f>ROUND(データ作成用!A33+5*データ作成用!G33+75,0)</f>
        <v>81</v>
      </c>
      <c r="D34" s="4">
        <f>IF(データ作成用!I33&lt;0.5,0,1)</f>
        <v>1</v>
      </c>
      <c r="E34" s="4">
        <v>1</v>
      </c>
    </row>
    <row r="35" spans="1:5" x14ac:dyDescent="0.4">
      <c r="A35" s="3">
        <f>ROUND(2*データ作成用!A34+4+4*データ作成用!C34,2)</f>
        <v>11.31</v>
      </c>
      <c r="B35" s="4">
        <f>ROUND(2.5*データ作成用!A34+3+5*データ作成用!E34,1)</f>
        <v>11.7</v>
      </c>
      <c r="C35" s="4">
        <f>ROUND(データ作成用!A34+5*データ作成用!G34+75,0)</f>
        <v>80</v>
      </c>
      <c r="D35" s="4">
        <f>IF(データ作成用!I34&lt;0.5,0,1)</f>
        <v>0</v>
      </c>
      <c r="E35" s="4">
        <v>1</v>
      </c>
    </row>
    <row r="36" spans="1:5" x14ac:dyDescent="0.4">
      <c r="A36" s="3">
        <f>ROUND(2*データ作成用!A35+4+4*データ作成用!C35,2)</f>
        <v>12.84</v>
      </c>
      <c r="B36" s="4">
        <f>ROUND(2.5*データ作成用!A35+3+5*データ作成用!E35,1)</f>
        <v>13.9</v>
      </c>
      <c r="C36" s="4">
        <f>ROUND(データ作成用!A35+5*データ作成用!G35+75,0)</f>
        <v>80</v>
      </c>
      <c r="D36" s="4">
        <f>IF(データ作成用!I35&lt;0.5,0,1)</f>
        <v>0</v>
      </c>
      <c r="E36" s="4">
        <v>1</v>
      </c>
    </row>
    <row r="37" spans="1:5" x14ac:dyDescent="0.4">
      <c r="A37" s="3">
        <f>ROUND(2*データ作成用!A36+4+4*データ作成用!C36,2)</f>
        <v>11.66</v>
      </c>
      <c r="B37" s="4">
        <f>ROUND(2.5*データ作成用!A36+3+5*データ作成用!E36,1)</f>
        <v>11.9</v>
      </c>
      <c r="C37" s="4">
        <f>ROUND(データ作成用!A36+5*データ作成用!G36+75,0)</f>
        <v>82</v>
      </c>
      <c r="D37" s="4">
        <f>IF(データ作成用!I36&lt;0.5,0,1)</f>
        <v>0</v>
      </c>
      <c r="E37" s="4">
        <v>1</v>
      </c>
    </row>
    <row r="38" spans="1:5" x14ac:dyDescent="0.4">
      <c r="A38" s="3">
        <f>ROUND(2*データ作成用!A37+4+4*データ作成用!C37,2)</f>
        <v>13.37</v>
      </c>
      <c r="B38" s="4">
        <f>ROUND(2.5*データ作成用!A37+3+5*データ作成用!E37,1)</f>
        <v>14.2</v>
      </c>
      <c r="C38" s="4">
        <f>ROUND(データ作成用!A37+5*データ作成用!G37+75,0)</f>
        <v>81</v>
      </c>
      <c r="D38" s="4">
        <f>IF(データ作成用!I37&lt;0.5,0,1)</f>
        <v>1</v>
      </c>
      <c r="E38" s="4">
        <v>1</v>
      </c>
    </row>
    <row r="39" spans="1:5" x14ac:dyDescent="0.4">
      <c r="A39" s="3">
        <f>ROUND(2*データ作成用!A38+4+4*データ作成用!C38,2)</f>
        <v>12.35</v>
      </c>
      <c r="B39" s="4">
        <f>ROUND(2.5*データ作成用!A38+3+5*データ作成用!E38,1)</f>
        <v>14.2</v>
      </c>
      <c r="C39" s="4">
        <f>ROUND(データ作成用!A38+5*データ作成用!G38+75,0)</f>
        <v>80</v>
      </c>
      <c r="D39" s="4">
        <f>IF(データ作成用!I38&lt;0.5,0,1)</f>
        <v>1</v>
      </c>
      <c r="E39" s="4">
        <v>1</v>
      </c>
    </row>
    <row r="40" spans="1:5" x14ac:dyDescent="0.4">
      <c r="A40" s="3">
        <f>ROUND(2*データ作成用!A39+4+4*データ作成用!C39,2)</f>
        <v>13.21</v>
      </c>
      <c r="B40" s="4">
        <f>ROUND(2.5*データ作成用!A39+3+5*データ作成用!E39,1)</f>
        <v>16</v>
      </c>
      <c r="C40" s="4">
        <f>ROUND(データ作成用!A39+5*データ作成用!G39+75,0)</f>
        <v>81</v>
      </c>
      <c r="D40" s="4">
        <f>IF(データ作成用!I39&lt;0.5,0,1)</f>
        <v>1</v>
      </c>
      <c r="E40" s="4">
        <v>1</v>
      </c>
    </row>
    <row r="41" spans="1:5" x14ac:dyDescent="0.4">
      <c r="A41" s="3">
        <f>ROUND(2*データ作成用!A40+4+4*データ作成用!C40,2)</f>
        <v>13.51</v>
      </c>
      <c r="B41" s="4">
        <f>ROUND(2.5*データ作成用!A40+3+5*データ作成用!E40,1)</f>
        <v>14.6</v>
      </c>
      <c r="C41" s="4">
        <f>ROUND(データ作成用!A40+5*データ作成用!G40+75,0)</f>
        <v>81</v>
      </c>
      <c r="D41" s="4">
        <f>IF(データ作成用!I40&lt;0.5,0,1)</f>
        <v>1</v>
      </c>
      <c r="E41" s="4">
        <v>1</v>
      </c>
    </row>
    <row r="42" spans="1:5" x14ac:dyDescent="0.4">
      <c r="A42" s="3">
        <f>ROUND(2*データ作成用!A41+4+4*データ作成用!C41,2)</f>
        <v>12.92</v>
      </c>
      <c r="B42" s="4">
        <f>ROUND(2.5*データ作成用!A41+3+5*データ作成用!E41,1)</f>
        <v>13.8</v>
      </c>
      <c r="C42" s="4">
        <f>ROUND(データ作成用!A41+5*データ作成用!G41+75,0)</f>
        <v>80</v>
      </c>
      <c r="D42" s="4">
        <f>IF(データ作成用!I41&lt;0.5,0,1)</f>
        <v>1</v>
      </c>
      <c r="E42" s="4">
        <v>1</v>
      </c>
    </row>
    <row r="43" spans="1:5" x14ac:dyDescent="0.4">
      <c r="A43" s="3">
        <f>ROUND(2*データ作成用!A42+4+4*データ作成用!C42,2)</f>
        <v>13.67</v>
      </c>
      <c r="B43" s="4">
        <f>ROUND(2.5*データ作成用!A42+3+5*データ作成用!E42,1)</f>
        <v>18</v>
      </c>
      <c r="C43" s="4">
        <f>ROUND(データ作成用!A42+5*データ作成用!G42+75,0)</f>
        <v>81</v>
      </c>
      <c r="D43" s="4">
        <f>IF(データ作成用!I42&lt;0.5,0,1)</f>
        <v>0</v>
      </c>
      <c r="E43" s="4">
        <v>1</v>
      </c>
    </row>
    <row r="44" spans="1:5" x14ac:dyDescent="0.4">
      <c r="A44" s="3">
        <f>ROUND(2*データ作成用!A43+4+4*データ作成用!C43,2)</f>
        <v>13.54</v>
      </c>
      <c r="B44" s="4">
        <f>ROUND(2.5*データ作成用!A43+3+5*データ作成用!E43,1)</f>
        <v>15.2</v>
      </c>
      <c r="C44" s="4">
        <f>ROUND(データ作成用!A43+5*データ作成用!G43+75,0)</f>
        <v>82</v>
      </c>
      <c r="D44" s="4">
        <f>IF(データ作成用!I43&lt;0.5,0,1)</f>
        <v>1</v>
      </c>
      <c r="E44" s="4">
        <v>1</v>
      </c>
    </row>
    <row r="45" spans="1:5" x14ac:dyDescent="0.4">
      <c r="A45" s="3">
        <f>ROUND(2*データ作成用!A44+4+4*データ作成用!C44,2)</f>
        <v>15.34</v>
      </c>
      <c r="B45" s="4">
        <f>ROUND(2.5*データ作成用!A44+3+5*データ作成用!E44,1)</f>
        <v>16.8</v>
      </c>
      <c r="C45" s="4">
        <f>ROUND(データ作成用!A44+5*データ作成用!G44+75,0)</f>
        <v>82</v>
      </c>
      <c r="D45" s="4">
        <f>IF(データ作成用!I44&lt;0.5,0,1)</f>
        <v>1</v>
      </c>
      <c r="E45" s="4">
        <v>1</v>
      </c>
    </row>
    <row r="46" spans="1:5" x14ac:dyDescent="0.4">
      <c r="A46" s="3">
        <f>ROUND(2*データ作成用!A45+4+4*データ作成用!C45,2)</f>
        <v>13.44</v>
      </c>
      <c r="B46" s="4">
        <f>ROUND(2.5*データ作成用!A45+3+5*データ作成用!E45,1)</f>
        <v>17.7</v>
      </c>
      <c r="C46" s="4">
        <f>ROUND(データ作成用!A45+5*データ作成用!G45+75,0)</f>
        <v>83</v>
      </c>
      <c r="D46" s="4">
        <f>IF(データ作成用!I45&lt;0.5,0,1)</f>
        <v>1</v>
      </c>
      <c r="E46" s="4">
        <v>1</v>
      </c>
    </row>
    <row r="47" spans="1:5" x14ac:dyDescent="0.4">
      <c r="A47" s="3">
        <f>ROUND(2*データ作成用!A46+4+4*データ作成用!C46,2)</f>
        <v>16.760000000000002</v>
      </c>
      <c r="B47" s="4">
        <f>ROUND(2.5*データ作成用!A46+3+5*データ作成用!E46,1)</f>
        <v>18.5</v>
      </c>
      <c r="C47" s="4">
        <f>ROUND(データ作成用!A46+5*データ作成用!G46+75,0)</f>
        <v>82</v>
      </c>
      <c r="D47" s="4">
        <f>IF(データ作成用!I46&lt;0.5,0,1)</f>
        <v>1</v>
      </c>
      <c r="E47" s="4">
        <v>1</v>
      </c>
    </row>
    <row r="48" spans="1:5" x14ac:dyDescent="0.4">
      <c r="A48" s="3">
        <f>ROUND(2*データ作成用!A47+4+4*データ作成用!C47,2)</f>
        <v>13.89</v>
      </c>
      <c r="B48" s="4">
        <f>ROUND(2.5*データ作成用!A47+3+5*データ作成用!E47,1)</f>
        <v>18.2</v>
      </c>
      <c r="C48" s="4">
        <f>ROUND(データ作成用!A47+5*データ作成用!G47+75,0)</f>
        <v>82</v>
      </c>
      <c r="D48" s="4">
        <f>IF(データ作成用!I47&lt;0.5,0,1)</f>
        <v>1</v>
      </c>
      <c r="E48" s="4">
        <v>1</v>
      </c>
    </row>
    <row r="49" spans="1:5" x14ac:dyDescent="0.4">
      <c r="A49" s="3">
        <f>ROUND(2*データ作成用!A48+4+4*データ作成用!C48,2)</f>
        <v>14.39</v>
      </c>
      <c r="B49" s="4">
        <f>ROUND(2.5*データ作成用!A48+3+5*データ作成用!E48,1)</f>
        <v>14.8</v>
      </c>
      <c r="C49" s="4">
        <f>ROUND(データ作成用!A48+5*データ作成用!G48+75,0)</f>
        <v>82</v>
      </c>
      <c r="D49" s="4">
        <f>IF(データ作成用!I48&lt;0.5,0,1)</f>
        <v>1</v>
      </c>
      <c r="E49" s="4">
        <v>1</v>
      </c>
    </row>
    <row r="50" spans="1:5" x14ac:dyDescent="0.4">
      <c r="A50" s="3">
        <f>ROUND(2*データ作成用!A49+4+4*データ作成用!C49,2)</f>
        <v>15.93</v>
      </c>
      <c r="B50" s="4">
        <f>ROUND(2.5*データ作成用!A49+3+5*データ作成用!E49,1)</f>
        <v>15.6</v>
      </c>
      <c r="C50" s="4">
        <f>ROUND(データ作成用!A49+5*データ作成用!G49+75,0)</f>
        <v>83</v>
      </c>
      <c r="D50" s="4">
        <f>IF(データ作成用!I49&lt;0.5,0,1)</f>
        <v>0</v>
      </c>
      <c r="E50" s="4">
        <v>1</v>
      </c>
    </row>
    <row r="51" spans="1:5" x14ac:dyDescent="0.4">
      <c r="A51" s="3">
        <f>ROUND(2*データ作成用!A50+4+4*データ作成用!C50,2)</f>
        <v>14.09</v>
      </c>
      <c r="B51" s="4">
        <f>ROUND(2.5*データ作成用!A50+3+5*データ作成用!E50,1)</f>
        <v>19.3</v>
      </c>
      <c r="C51" s="4">
        <f>ROUND(データ作成用!A50+5*データ作成用!G50+75,0)</f>
        <v>85</v>
      </c>
      <c r="D51" s="4">
        <f>IF(データ作成用!I50&lt;0.5,0,1)</f>
        <v>0</v>
      </c>
      <c r="E51" s="4">
        <v>1</v>
      </c>
    </row>
    <row r="52" spans="1:5" x14ac:dyDescent="0.4">
      <c r="A52" s="3">
        <f>ROUND(2*データ作成用!A51+4+4*データ作成用!C51,2)</f>
        <v>16.88</v>
      </c>
      <c r="B52" s="4">
        <f>ROUND(2.5*データ作成用!A51+3+5*データ作成用!E51,1)</f>
        <v>15.8</v>
      </c>
      <c r="C52" s="4">
        <f>ROUND(データ作成用!A51+5*データ作成用!G51+75,0)</f>
        <v>85</v>
      </c>
      <c r="D52" s="4">
        <f>IF(データ作成用!I51&lt;0.5,0,1)</f>
        <v>0</v>
      </c>
      <c r="E52" s="4">
        <v>1</v>
      </c>
    </row>
    <row r="53" spans="1:5" x14ac:dyDescent="0.4">
      <c r="A53" s="3">
        <f>ROUND(2*データ作成用!A52+4+4*データ作成用!C52,2)</f>
        <v>14.31</v>
      </c>
      <c r="B53" s="4">
        <f>ROUND(2.5*データ作成用!A52+3+5*データ作成用!E52,1)</f>
        <v>16</v>
      </c>
      <c r="C53" s="4">
        <f>ROUND(データ作成用!A52+5*データ作成用!G52+75,0)</f>
        <v>82</v>
      </c>
      <c r="D53" s="4">
        <f>IF(データ作成用!I52&lt;0.5,0,1)</f>
        <v>0</v>
      </c>
      <c r="E53" s="4">
        <v>1</v>
      </c>
    </row>
    <row r="54" spans="1:5" x14ac:dyDescent="0.4">
      <c r="A54" s="3">
        <f>ROUND(2*データ作成用!A53+4+4*データ作成用!C53,2)</f>
        <v>17.59</v>
      </c>
      <c r="B54" s="4">
        <f>ROUND(2.5*データ作成用!A53+3+5*データ作成用!E53,1)</f>
        <v>20.7</v>
      </c>
      <c r="C54" s="4">
        <f>ROUND(データ作成用!A53+5*データ作成用!G53+75,0)</f>
        <v>84</v>
      </c>
      <c r="D54" s="4">
        <f>IF(データ作成用!I53&lt;0.5,0,1)</f>
        <v>0</v>
      </c>
      <c r="E54" s="4">
        <v>1</v>
      </c>
    </row>
    <row r="55" spans="1:5" x14ac:dyDescent="0.4">
      <c r="A55" s="3">
        <f>ROUND(2*データ作成用!A54+4+4*データ作成用!C54,2)</f>
        <v>16.84</v>
      </c>
      <c r="B55" s="4">
        <f>ROUND(2.5*データ作成用!A54+3+5*データ作成用!E54,1)</f>
        <v>16.5</v>
      </c>
      <c r="C55" s="4">
        <f>ROUND(データ作成用!A54+5*データ作成用!G54+75,0)</f>
        <v>82</v>
      </c>
      <c r="D55" s="4">
        <f>IF(データ作成用!I54&lt;0.5,0,1)</f>
        <v>1</v>
      </c>
      <c r="E55" s="4">
        <v>1</v>
      </c>
    </row>
    <row r="56" spans="1:5" x14ac:dyDescent="0.4">
      <c r="A56" s="3">
        <f>ROUND(2*データ作成用!A55+4+4*データ作成用!C55,2)</f>
        <v>16.39</v>
      </c>
      <c r="B56" s="4">
        <f>ROUND(2.5*データ作成用!A55+3+5*データ作成用!E55,1)</f>
        <v>19.7</v>
      </c>
      <c r="C56" s="4">
        <f>ROUND(データ作成用!A55+5*データ作成用!G55+75,0)</f>
        <v>81</v>
      </c>
      <c r="D56" s="4">
        <f>IF(データ作成用!I55&lt;0.5,0,1)</f>
        <v>1</v>
      </c>
      <c r="E56" s="4">
        <v>1</v>
      </c>
    </row>
    <row r="57" spans="1:5" x14ac:dyDescent="0.4">
      <c r="A57" s="3">
        <f>ROUND(2*データ作成用!A56+4+4*データ作成用!C56,2)</f>
        <v>18.11</v>
      </c>
      <c r="B57" s="4">
        <f>ROUND(2.5*データ作成用!A56+3+5*データ作成用!E56,1)</f>
        <v>21</v>
      </c>
      <c r="C57" s="4">
        <f>ROUND(データ作成用!A56+5*データ作成用!G56+75,0)</f>
        <v>83</v>
      </c>
      <c r="D57" s="4">
        <f>IF(データ作成用!I56&lt;0.5,0,1)</f>
        <v>1</v>
      </c>
      <c r="E57" s="4">
        <v>1</v>
      </c>
    </row>
    <row r="58" spans="1:5" x14ac:dyDescent="0.4">
      <c r="A58" s="3">
        <f>ROUND(2*データ作成用!A57+4+4*データ作成用!C57,2)</f>
        <v>18.760000000000002</v>
      </c>
      <c r="B58" s="4">
        <f>ROUND(2.5*データ作成用!A57+3+5*データ作成用!E57,1)</f>
        <v>19.600000000000001</v>
      </c>
      <c r="C58" s="4">
        <f>ROUND(データ作成用!A57+5*データ作成用!G57+75,0)</f>
        <v>83</v>
      </c>
      <c r="D58" s="4">
        <f>IF(データ作成用!I57&lt;0.5,0,1)</f>
        <v>0</v>
      </c>
      <c r="E58" s="4">
        <v>1</v>
      </c>
    </row>
    <row r="59" spans="1:5" x14ac:dyDescent="0.4">
      <c r="A59" s="3">
        <f>ROUND(2*データ作成用!A58+4+4*データ作成用!C58,2)</f>
        <v>17.100000000000001</v>
      </c>
      <c r="B59" s="4">
        <f>ROUND(2.5*データ作成用!A58+3+5*データ作成用!E58,1)</f>
        <v>21.6</v>
      </c>
      <c r="C59" s="4">
        <f>ROUND(データ作成用!A58+5*データ作成用!G58+75,0)</f>
        <v>82</v>
      </c>
      <c r="D59" s="4">
        <f>IF(データ作成用!I58&lt;0.5,0,1)</f>
        <v>0</v>
      </c>
      <c r="E59" s="4">
        <v>1</v>
      </c>
    </row>
    <row r="60" spans="1:5" x14ac:dyDescent="0.4">
      <c r="A60" s="3">
        <f>ROUND(2*データ作成用!A59+4+4*データ作成用!C59,2)</f>
        <v>16.829999999999998</v>
      </c>
      <c r="B60" s="4">
        <f>ROUND(2.5*データ作成用!A59+3+5*データ作成用!E59,1)</f>
        <v>20.3</v>
      </c>
      <c r="C60" s="4">
        <f>ROUND(データ作成用!A59+5*データ作成用!G59+75,0)</f>
        <v>82</v>
      </c>
      <c r="D60" s="4">
        <f>IF(データ作成用!I59&lt;0.5,0,1)</f>
        <v>1</v>
      </c>
      <c r="E60" s="4">
        <v>1</v>
      </c>
    </row>
    <row r="61" spans="1:5" x14ac:dyDescent="0.4">
      <c r="A61" s="3">
        <f>ROUND(2*データ作成用!A60+4+4*データ作成用!C60,2)</f>
        <v>19.29</v>
      </c>
      <c r="B61" s="4">
        <f>ROUND(2.5*データ作成用!A60+3+5*データ作成用!E60,1)</f>
        <v>22.6</v>
      </c>
      <c r="C61" s="4">
        <f>ROUND(データ作成用!A60+5*データ作成用!G60+75,0)</f>
        <v>83</v>
      </c>
      <c r="D61" s="4">
        <f>IF(データ作成用!I60&lt;0.5,0,1)</f>
        <v>0</v>
      </c>
      <c r="E61" s="4">
        <v>1</v>
      </c>
    </row>
    <row r="62" spans="1:5" x14ac:dyDescent="0.4">
      <c r="A62" s="3">
        <f>ROUND(2*データ作成用!A61+4+4*データ作成用!C61,2)</f>
        <v>19.329999999999998</v>
      </c>
      <c r="B62" s="4">
        <f>ROUND(2.5*データ作成用!A61+3+5*データ作成用!E61,1)</f>
        <v>22.9</v>
      </c>
      <c r="C62" s="4">
        <f>ROUND(データ作成用!A61+5*データ作成用!G61+75,0)</f>
        <v>83</v>
      </c>
      <c r="D62" s="4">
        <f>IF(データ作成用!I61&lt;0.5,0,1)</f>
        <v>1</v>
      </c>
      <c r="E62" s="4">
        <v>1</v>
      </c>
    </row>
    <row r="63" spans="1:5" x14ac:dyDescent="0.4">
      <c r="A63" s="3">
        <f>ROUND(2*データ作成用!A62+4+4*データ作成用!C62,2)</f>
        <v>20.03</v>
      </c>
      <c r="B63" s="4">
        <f>ROUND(2.5*データ作成用!A62+3+5*データ作成用!E62,1)</f>
        <v>22.4</v>
      </c>
      <c r="C63" s="4">
        <f>ROUND(データ作成用!A62+5*データ作成用!G62+75,0)</f>
        <v>83</v>
      </c>
      <c r="D63" s="4">
        <f>IF(データ作成用!I62&lt;0.5,0,1)</f>
        <v>1</v>
      </c>
      <c r="E63" s="4">
        <v>1</v>
      </c>
    </row>
    <row r="64" spans="1:5" x14ac:dyDescent="0.4">
      <c r="A64" s="3">
        <f>ROUND(2*データ作成用!A63+4+4*データ作成用!C63,2)</f>
        <v>18.34</v>
      </c>
      <c r="B64" s="4">
        <f>ROUND(2.5*データ作成用!A63+3+5*データ作成用!E63,1)</f>
        <v>22.1</v>
      </c>
      <c r="C64" s="4">
        <f>ROUND(データ作成用!A63+5*データ作成用!G63+75,0)</f>
        <v>83</v>
      </c>
      <c r="D64" s="4">
        <f>IF(データ作成用!I63&lt;0.5,0,1)</f>
        <v>0</v>
      </c>
      <c r="E64" s="4">
        <v>1</v>
      </c>
    </row>
    <row r="65" spans="1:5" x14ac:dyDescent="0.4">
      <c r="A65" s="3">
        <f>ROUND(2*データ作成用!A64+4+4*データ作成用!C64,2)</f>
        <v>20.02</v>
      </c>
      <c r="B65" s="4">
        <f>ROUND(2.5*データ作成用!A64+3+5*データ作成用!E64,1)</f>
        <v>21.3</v>
      </c>
      <c r="C65" s="4">
        <f>ROUND(データ作成用!A64+5*データ作成用!G64+75,0)</f>
        <v>84</v>
      </c>
      <c r="D65" s="4">
        <f>IF(データ作成用!I64&lt;0.5,0,1)</f>
        <v>1</v>
      </c>
      <c r="E65" s="4">
        <v>1</v>
      </c>
    </row>
    <row r="66" spans="1:5" x14ac:dyDescent="0.4">
      <c r="A66" s="3">
        <f>ROUND(2*データ作成用!A65+4+4*データ作成用!C65,2)</f>
        <v>20.49</v>
      </c>
      <c r="B66" s="4">
        <f>ROUND(2.5*データ作成用!A65+3+5*データ作成用!E65,1)</f>
        <v>23.9</v>
      </c>
      <c r="C66" s="4">
        <f>ROUND(データ作成用!A65+5*データ作成用!G65+75,0)</f>
        <v>85</v>
      </c>
      <c r="D66" s="4">
        <f>IF(データ作成用!I65&lt;0.5,0,1)</f>
        <v>0</v>
      </c>
      <c r="E66" s="4">
        <v>1</v>
      </c>
    </row>
    <row r="67" spans="1:5" x14ac:dyDescent="0.4">
      <c r="A67" s="3">
        <f>ROUND(2*データ作成用!A66+4+4*データ作成用!C66,2)</f>
        <v>19.39</v>
      </c>
      <c r="B67" s="4">
        <f>ROUND(2.5*データ作成用!A66+3+5*データ作成用!E66,1)</f>
        <v>23.6</v>
      </c>
      <c r="C67" s="4">
        <f>ROUND(データ作成用!A66+5*データ作成用!G66+75,0)</f>
        <v>83</v>
      </c>
      <c r="D67" s="4">
        <f>IF(データ作成用!I66&lt;0.5,0,1)</f>
        <v>0</v>
      </c>
      <c r="E67" s="4">
        <v>1</v>
      </c>
    </row>
    <row r="68" spans="1:5" x14ac:dyDescent="0.4">
      <c r="A68" s="3">
        <f>ROUND(2*データ作成用!A67+4+4*データ作成用!C67,2)</f>
        <v>19.95</v>
      </c>
      <c r="B68" s="4">
        <f>ROUND(2.5*データ作成用!A67+3+5*データ作成用!E67,1)</f>
        <v>23.2</v>
      </c>
      <c r="C68" s="4">
        <f>ROUND(データ作成用!A67+5*データ作成用!G67+75,0)</f>
        <v>86</v>
      </c>
      <c r="D68" s="4">
        <f>IF(データ作成用!I67&lt;0.5,0,1)</f>
        <v>1</v>
      </c>
      <c r="E68" s="4">
        <v>1</v>
      </c>
    </row>
    <row r="69" spans="1:5" x14ac:dyDescent="0.4">
      <c r="A69" s="3">
        <f>ROUND(2*データ作成用!A68+4+4*データ作成用!C68,2)</f>
        <v>18.11</v>
      </c>
      <c r="B69" s="4">
        <f>ROUND(2.5*データ作成用!A68+3+5*データ作成用!E68,1)</f>
        <v>21.3</v>
      </c>
      <c r="C69" s="4">
        <f>ROUND(データ作成用!A68+5*データ作成用!G68+75,0)</f>
        <v>85</v>
      </c>
      <c r="D69" s="4">
        <f>IF(データ作成用!I68&lt;0.5,0,1)</f>
        <v>0</v>
      </c>
      <c r="E69" s="4">
        <v>1</v>
      </c>
    </row>
    <row r="70" spans="1:5" x14ac:dyDescent="0.4">
      <c r="A70" s="3">
        <f>ROUND(2*データ作成用!A69+4+4*データ作成用!C69,2)</f>
        <v>19.03</v>
      </c>
      <c r="B70" s="4">
        <f>ROUND(2.5*データ作成用!A69+3+5*データ作成用!E69,1)</f>
        <v>22.4</v>
      </c>
      <c r="C70" s="4">
        <f>ROUND(データ作成用!A69+5*データ作成用!G69+75,0)</f>
        <v>84</v>
      </c>
      <c r="D70" s="4">
        <f>IF(データ作成用!I69&lt;0.5,0,1)</f>
        <v>0</v>
      </c>
      <c r="E70" s="4">
        <v>1</v>
      </c>
    </row>
    <row r="71" spans="1:5" x14ac:dyDescent="0.4">
      <c r="A71" s="3">
        <f>ROUND(2*データ作成用!A70+4+4*データ作成用!C70,2)</f>
        <v>18.420000000000002</v>
      </c>
      <c r="B71" s="4">
        <f>ROUND(2.5*データ作成用!A70+3+5*データ作成用!E70,1)</f>
        <v>20.9</v>
      </c>
      <c r="C71" s="4">
        <f>ROUND(データ作成用!A70+5*データ作成用!G70+75,0)</f>
        <v>84</v>
      </c>
      <c r="D71" s="4">
        <f>IF(データ作成用!I70&lt;0.5,0,1)</f>
        <v>0</v>
      </c>
      <c r="E71" s="4">
        <v>1</v>
      </c>
    </row>
    <row r="72" spans="1:5" x14ac:dyDescent="0.4">
      <c r="A72" s="3">
        <f>ROUND(2*データ作成用!A71+4+4*データ作成用!C71,2)</f>
        <v>20.260000000000002</v>
      </c>
      <c r="B72" s="4">
        <f>ROUND(2.5*データ作成用!A71+3+5*データ作成用!E71,1)</f>
        <v>21</v>
      </c>
      <c r="C72" s="4">
        <f>ROUND(データ作成用!A71+5*データ作成用!G71+75,0)</f>
        <v>86</v>
      </c>
      <c r="D72" s="4">
        <f>IF(データ作成用!I71&lt;0.5,0,1)</f>
        <v>1</v>
      </c>
      <c r="E72" s="4">
        <v>1</v>
      </c>
    </row>
    <row r="73" spans="1:5" x14ac:dyDescent="0.4">
      <c r="A73" s="3">
        <f>ROUND(2*データ作成用!A72+4+4*データ作成用!C72,2)</f>
        <v>18.920000000000002</v>
      </c>
      <c r="B73" s="4">
        <f>ROUND(2.5*データ作成用!A72+3+5*データ作成用!E72,1)</f>
        <v>24</v>
      </c>
      <c r="C73" s="4">
        <f>ROUND(データ作成用!A72+5*データ作成用!G72+75,0)</f>
        <v>85</v>
      </c>
      <c r="D73" s="4">
        <f>IF(データ作成用!I72&lt;0.5,0,1)</f>
        <v>0</v>
      </c>
      <c r="E73" s="4">
        <v>1</v>
      </c>
    </row>
    <row r="74" spans="1:5" x14ac:dyDescent="0.4">
      <c r="A74" s="3">
        <f>ROUND(2*データ作成用!A73+4+4*データ作成用!C73,2)</f>
        <v>19.5</v>
      </c>
      <c r="B74" s="4">
        <f>ROUND(2.5*データ作成用!A73+3+5*データ作成用!E73,1)</f>
        <v>24.8</v>
      </c>
      <c r="C74" s="4">
        <f>ROUND(データ作成用!A73+5*データ作成用!G73+75,0)</f>
        <v>83</v>
      </c>
      <c r="D74" s="4">
        <f>IF(データ作成用!I73&lt;0.5,0,1)</f>
        <v>0</v>
      </c>
      <c r="E74" s="4">
        <v>1</v>
      </c>
    </row>
    <row r="75" spans="1:5" x14ac:dyDescent="0.4">
      <c r="A75" s="3">
        <f>ROUND(2*データ作成用!A74+4+4*データ作成用!C74,2)</f>
        <v>19.95</v>
      </c>
      <c r="B75" s="4">
        <f>ROUND(2.5*データ作成用!A74+3+5*データ作成用!E74,1)</f>
        <v>24.2</v>
      </c>
      <c r="C75" s="4">
        <f>ROUND(データ作成用!A74+5*データ作成用!G74+75,0)</f>
        <v>85</v>
      </c>
      <c r="D75" s="4">
        <f>IF(データ作成用!I74&lt;0.5,0,1)</f>
        <v>0</v>
      </c>
      <c r="E75" s="4">
        <v>1</v>
      </c>
    </row>
    <row r="76" spans="1:5" x14ac:dyDescent="0.4">
      <c r="A76" s="3">
        <f>ROUND(2*データ作成用!A75+4+4*データ作成用!C75,2)</f>
        <v>19.420000000000002</v>
      </c>
      <c r="B76" s="4">
        <f>ROUND(2.5*データ作成用!A75+3+5*データ作成用!E75,1)</f>
        <v>22.1</v>
      </c>
      <c r="C76" s="4">
        <f>ROUND(データ作成用!A75+5*データ作成用!G75+75,0)</f>
        <v>84</v>
      </c>
      <c r="D76" s="4">
        <f>IF(データ作成用!I75&lt;0.5,0,1)</f>
        <v>1</v>
      </c>
      <c r="E76" s="4">
        <v>1</v>
      </c>
    </row>
    <row r="77" spans="1:5" x14ac:dyDescent="0.4">
      <c r="A77" s="3">
        <f>ROUND(2*データ作成用!A76+4+4*データ作成用!C76,2)</f>
        <v>20.66</v>
      </c>
      <c r="B77" s="4">
        <f>ROUND(2.5*データ作成用!A76+3+5*データ作成用!E76,1)</f>
        <v>25.1</v>
      </c>
      <c r="C77" s="4">
        <f>ROUND(データ作成用!A76+5*データ作成用!G76+75,0)</f>
        <v>84</v>
      </c>
      <c r="D77" s="4">
        <f>IF(データ作成用!I76&lt;0.5,0,1)</f>
        <v>1</v>
      </c>
      <c r="E77" s="4">
        <v>1</v>
      </c>
    </row>
    <row r="78" spans="1:5" x14ac:dyDescent="0.4">
      <c r="A78" s="3">
        <f>ROUND(2*データ作成用!A77+4+4*データ作成用!C77,2)</f>
        <v>20.09</v>
      </c>
      <c r="B78" s="4">
        <f>ROUND(2.5*データ作成用!A77+3+5*データ作成用!E77,1)</f>
        <v>25</v>
      </c>
      <c r="C78" s="4">
        <f>ROUND(データ作成用!A77+5*データ作成用!G77+75,0)</f>
        <v>83</v>
      </c>
      <c r="D78" s="4">
        <f>IF(データ作成用!I77&lt;0.5,0,1)</f>
        <v>1</v>
      </c>
      <c r="E78" s="4">
        <v>1</v>
      </c>
    </row>
    <row r="79" spans="1:5" x14ac:dyDescent="0.4">
      <c r="A79" s="3">
        <f>ROUND(2*データ作成用!A78+4+4*データ作成用!C78,2)</f>
        <v>20.97</v>
      </c>
      <c r="B79" s="4">
        <f>ROUND(2.5*データ作成用!A78+3+5*データ作成用!E78,1)</f>
        <v>22.7</v>
      </c>
      <c r="C79" s="4">
        <f>ROUND(データ作成用!A78+5*データ作成用!G78+75,0)</f>
        <v>84</v>
      </c>
      <c r="D79" s="4">
        <f>IF(データ作成用!I78&lt;0.5,0,1)</f>
        <v>1</v>
      </c>
      <c r="E79" s="4">
        <v>1</v>
      </c>
    </row>
    <row r="80" spans="1:5" x14ac:dyDescent="0.4">
      <c r="A80" s="3">
        <f>ROUND(2*データ作成用!A79+4+4*データ作成用!C79,2)</f>
        <v>20.440000000000001</v>
      </c>
      <c r="B80" s="4">
        <f>ROUND(2.5*データ作成用!A79+3+5*データ作成用!E79,1)</f>
        <v>25</v>
      </c>
      <c r="C80" s="4">
        <f>ROUND(データ作成用!A79+5*データ作成用!G79+75,0)</f>
        <v>87</v>
      </c>
      <c r="D80" s="4">
        <f>IF(データ作成用!I79&lt;0.5,0,1)</f>
        <v>0</v>
      </c>
      <c r="E80" s="4">
        <v>1</v>
      </c>
    </row>
    <row r="81" spans="1:5" x14ac:dyDescent="0.4">
      <c r="A81" s="3">
        <f>ROUND(2*データ作成用!A80+4+4*データ作成用!C80,2)</f>
        <v>20.07</v>
      </c>
      <c r="B81" s="4">
        <f>ROUND(2.5*データ作成用!A80+3+5*データ作成用!E80,1)</f>
        <v>25.5</v>
      </c>
      <c r="C81" s="4">
        <f>ROUND(データ作成用!A80+5*データ作成用!G80+75,0)</f>
        <v>85</v>
      </c>
      <c r="D81" s="4">
        <f>IF(データ作成用!I80&lt;0.5,0,1)</f>
        <v>1</v>
      </c>
      <c r="E81" s="4">
        <v>1</v>
      </c>
    </row>
    <row r="82" spans="1:5" x14ac:dyDescent="0.4">
      <c r="A82" s="3">
        <f>ROUND(2*データ作成用!A81+4+4*データ作成用!C81,2)</f>
        <v>23.38</v>
      </c>
      <c r="B82" s="4">
        <f>ROUND(2.5*データ作成用!A81+3+5*データ作成用!E81,1)</f>
        <v>24.7</v>
      </c>
      <c r="C82" s="4">
        <f>ROUND(データ作成用!A81+5*データ作成用!G81+75,0)</f>
        <v>83</v>
      </c>
      <c r="D82" s="4">
        <f>IF(データ作成用!I81&lt;0.5,0,1)</f>
        <v>0</v>
      </c>
      <c r="E82" s="4">
        <v>1</v>
      </c>
    </row>
    <row r="83" spans="1:5" x14ac:dyDescent="0.4">
      <c r="A83" s="3">
        <f>ROUND(2*データ作成用!A82+4+4*データ作成用!C82,2)</f>
        <v>23.69</v>
      </c>
      <c r="B83" s="4">
        <f>ROUND(2.5*データ作成用!A82+3+5*データ作成用!E82,1)</f>
        <v>27</v>
      </c>
      <c r="C83" s="4">
        <f>ROUND(データ作成用!A82+5*データ作成用!G82+75,0)</f>
        <v>86</v>
      </c>
      <c r="D83" s="4">
        <f>IF(データ作成用!I82&lt;0.5,0,1)</f>
        <v>1</v>
      </c>
      <c r="E83" s="4">
        <v>1</v>
      </c>
    </row>
    <row r="84" spans="1:5" x14ac:dyDescent="0.4">
      <c r="A84" s="3">
        <f>ROUND(2*データ作成用!A83+4+4*データ作成用!C83,2)</f>
        <v>20.45</v>
      </c>
      <c r="B84" s="4">
        <f>ROUND(2.5*データ作成用!A83+3+5*データ作成用!E83,1)</f>
        <v>25.4</v>
      </c>
      <c r="C84" s="4">
        <f>ROUND(データ作成用!A83+5*データ作成用!G83+75,0)</f>
        <v>86</v>
      </c>
      <c r="D84" s="4">
        <f>IF(データ作成用!I83&lt;0.5,0,1)</f>
        <v>1</v>
      </c>
      <c r="E84" s="4">
        <v>1</v>
      </c>
    </row>
    <row r="85" spans="1:5" x14ac:dyDescent="0.4">
      <c r="A85" s="3">
        <f>ROUND(2*データ作成用!A84+4+4*データ作成用!C84,2)</f>
        <v>21.97</v>
      </c>
      <c r="B85" s="4">
        <f>ROUND(2.5*データ作成用!A84+3+5*データ作成用!E84,1)</f>
        <v>26.8</v>
      </c>
      <c r="C85" s="4">
        <f>ROUND(データ作成用!A84+5*データ作成用!G84+75,0)</f>
        <v>86</v>
      </c>
      <c r="D85" s="4">
        <f>IF(データ作成用!I84&lt;0.5,0,1)</f>
        <v>0</v>
      </c>
      <c r="E85" s="4">
        <v>1</v>
      </c>
    </row>
    <row r="86" spans="1:5" x14ac:dyDescent="0.4">
      <c r="A86" s="3">
        <f>ROUND(2*データ作成用!A85+4+4*データ作成用!C85,2)</f>
        <v>21.48</v>
      </c>
      <c r="B86" s="4">
        <f>ROUND(2.5*データ作成用!A85+3+5*データ作成用!E85,1)</f>
        <v>25.8</v>
      </c>
      <c r="C86" s="4">
        <f>ROUND(データ作成用!A85+5*データ作成用!G85+75,0)</f>
        <v>88</v>
      </c>
      <c r="D86" s="4">
        <f>IF(データ作成用!I85&lt;0.5,0,1)</f>
        <v>1</v>
      </c>
      <c r="E86" s="4">
        <v>1</v>
      </c>
    </row>
    <row r="87" spans="1:5" x14ac:dyDescent="0.4">
      <c r="A87" s="3">
        <f>ROUND(2*データ作成用!A86+4+4*データ作成用!C86,2)</f>
        <v>21.13</v>
      </c>
      <c r="B87" s="4">
        <f>ROUND(2.5*データ作成用!A86+3+5*データ作成用!E86,1)</f>
        <v>26.3</v>
      </c>
      <c r="C87" s="4">
        <f>ROUND(データ作成用!A86+5*データ作成用!G86+75,0)</f>
        <v>84</v>
      </c>
      <c r="D87" s="4">
        <f>IF(データ作成用!I86&lt;0.5,0,1)</f>
        <v>0</v>
      </c>
      <c r="E87" s="4">
        <v>1</v>
      </c>
    </row>
    <row r="88" spans="1:5" x14ac:dyDescent="0.4">
      <c r="A88" s="3">
        <f>ROUND(2*データ作成用!A87+4+4*データ作成用!C87,2)</f>
        <v>24.38</v>
      </c>
      <c r="B88" s="4">
        <f>ROUND(2.5*データ作成用!A87+3+5*データ作成用!E87,1)</f>
        <v>28.9</v>
      </c>
      <c r="C88" s="4">
        <f>ROUND(データ作成用!A87+5*データ作成用!G87+75,0)</f>
        <v>87</v>
      </c>
      <c r="D88" s="4">
        <f>IF(データ作成用!I87&lt;0.5,0,1)</f>
        <v>1</v>
      </c>
      <c r="E88" s="4">
        <v>1</v>
      </c>
    </row>
    <row r="89" spans="1:5" x14ac:dyDescent="0.4">
      <c r="A89" s="3">
        <f>ROUND(2*データ作成用!A88+4+4*データ作成用!C88,2)</f>
        <v>21.4</v>
      </c>
      <c r="B89" s="4">
        <f>ROUND(2.5*データ作成用!A88+3+5*データ作成用!E88,1)</f>
        <v>26.5</v>
      </c>
      <c r="C89" s="4">
        <f>ROUND(データ作成用!A88+5*データ作成用!G88+75,0)</f>
        <v>84</v>
      </c>
      <c r="D89" s="4">
        <f>IF(データ作成用!I88&lt;0.5,0,1)</f>
        <v>1</v>
      </c>
      <c r="E89" s="4">
        <v>1</v>
      </c>
    </row>
    <row r="90" spans="1:5" x14ac:dyDescent="0.4">
      <c r="A90" s="3">
        <f>ROUND(2*データ作成用!A89+4+4*データ作成用!C89,2)</f>
        <v>25.53</v>
      </c>
      <c r="B90" s="4">
        <f>ROUND(2.5*データ作成用!A89+3+5*データ作成用!E89,1)</f>
        <v>29.1</v>
      </c>
      <c r="C90" s="4">
        <f>ROUND(データ作成用!A89+5*データ作成用!G89+75,0)</f>
        <v>86</v>
      </c>
      <c r="D90" s="4">
        <f>IF(データ作成用!I89&lt;0.5,0,1)</f>
        <v>0</v>
      </c>
      <c r="E90" s="4">
        <v>1</v>
      </c>
    </row>
    <row r="91" spans="1:5" x14ac:dyDescent="0.4">
      <c r="A91" s="3">
        <f>ROUND(2*データ作成用!A90+4+4*データ作成用!C90,2)</f>
        <v>23.59</v>
      </c>
      <c r="B91" s="4">
        <f>ROUND(2.5*データ作成用!A90+3+5*データ作成用!E90,1)</f>
        <v>26.1</v>
      </c>
      <c r="C91" s="4">
        <f>ROUND(データ作成用!A90+5*データ作成用!G90+75,0)</f>
        <v>86</v>
      </c>
      <c r="D91" s="4">
        <f>IF(データ作成用!I90&lt;0.5,0,1)</f>
        <v>0</v>
      </c>
      <c r="E91" s="4">
        <v>1</v>
      </c>
    </row>
    <row r="92" spans="1:5" x14ac:dyDescent="0.4">
      <c r="A92" s="3">
        <f>ROUND(2*データ作成用!A91+4+4*データ作成用!C91,2)</f>
        <v>25.29</v>
      </c>
      <c r="B92" s="4">
        <f>ROUND(2.5*データ作成用!A91+3+5*データ作成用!E91,1)</f>
        <v>30.2</v>
      </c>
      <c r="C92" s="4">
        <f>ROUND(データ作成用!A91+5*データ作成用!G91+75,0)</f>
        <v>86</v>
      </c>
      <c r="D92" s="4">
        <f>IF(データ作成用!I91&lt;0.5,0,1)</f>
        <v>1</v>
      </c>
      <c r="E92" s="4">
        <v>1</v>
      </c>
    </row>
    <row r="93" spans="1:5" x14ac:dyDescent="0.4">
      <c r="A93" s="3">
        <f>ROUND(2*データ作成用!A92+4+4*データ作成用!C92,2)</f>
        <v>26.13</v>
      </c>
      <c r="B93" s="4">
        <f>ROUND(2.5*データ作成用!A92+3+5*データ作成用!E92,1)</f>
        <v>29.5</v>
      </c>
      <c r="C93" s="4">
        <f>ROUND(データ作成用!A92+5*データ作成用!G92+75,0)</f>
        <v>85</v>
      </c>
      <c r="D93" s="4">
        <f>IF(データ作成用!I92&lt;0.5,0,1)</f>
        <v>1</v>
      </c>
      <c r="E93" s="4">
        <v>1</v>
      </c>
    </row>
    <row r="94" spans="1:5" x14ac:dyDescent="0.4">
      <c r="A94" s="3">
        <f>ROUND(2*データ作成用!A93+4+4*データ作成用!C93,2)</f>
        <v>23.68</v>
      </c>
      <c r="B94" s="4">
        <f>ROUND(2.5*データ作成用!A93+3+5*データ作成用!E93,1)</f>
        <v>27.1</v>
      </c>
      <c r="C94" s="4">
        <f>ROUND(データ作成用!A93+5*データ作成用!G93+75,0)</f>
        <v>88</v>
      </c>
      <c r="D94" s="4">
        <f>IF(データ作成用!I93&lt;0.5,0,1)</f>
        <v>1</v>
      </c>
      <c r="E94" s="4">
        <v>1</v>
      </c>
    </row>
    <row r="95" spans="1:5" x14ac:dyDescent="0.4">
      <c r="A95" s="3">
        <f>ROUND(2*データ作成用!A94+4+4*データ作成用!C94,2)</f>
        <v>26.39</v>
      </c>
      <c r="B95" s="4">
        <f>ROUND(2.5*データ作成用!A94+3+5*データ作成用!E94,1)</f>
        <v>26.6</v>
      </c>
      <c r="C95" s="4">
        <f>ROUND(データ作成用!A94+5*データ作成用!G94+75,0)</f>
        <v>88</v>
      </c>
      <c r="D95" s="4">
        <f>IF(データ作成用!I94&lt;0.5,0,1)</f>
        <v>0</v>
      </c>
      <c r="E95" s="4">
        <v>1</v>
      </c>
    </row>
    <row r="96" spans="1:5" x14ac:dyDescent="0.4">
      <c r="A96" s="3">
        <f>ROUND(2*データ作成用!A95+4+4*データ作成用!C95,2)</f>
        <v>24.16</v>
      </c>
      <c r="B96" s="4">
        <f>ROUND(2.5*データ作成用!A95+3+5*データ作成用!E95,1)</f>
        <v>30.8</v>
      </c>
      <c r="C96" s="4">
        <f>ROUND(データ作成用!A95+5*データ作成用!G95+75,0)</f>
        <v>85</v>
      </c>
      <c r="D96" s="4">
        <f>IF(データ作成用!I95&lt;0.5,0,1)</f>
        <v>1</v>
      </c>
      <c r="E96" s="4">
        <v>1</v>
      </c>
    </row>
    <row r="97" spans="1:5" x14ac:dyDescent="0.4">
      <c r="A97" s="3">
        <f>ROUND(2*データ作成用!A96+4+4*データ作成用!C96,2)</f>
        <v>26.72</v>
      </c>
      <c r="B97" s="4">
        <f>ROUND(2.5*データ作成用!A96+3+5*データ作成用!E96,1)</f>
        <v>29.7</v>
      </c>
      <c r="C97" s="4">
        <f>ROUND(データ作成用!A96+5*データ作成用!G96+75,0)</f>
        <v>88</v>
      </c>
      <c r="D97" s="4">
        <f>IF(データ作成用!I96&lt;0.5,0,1)</f>
        <v>0</v>
      </c>
      <c r="E97" s="4">
        <v>1</v>
      </c>
    </row>
    <row r="98" spans="1:5" x14ac:dyDescent="0.4">
      <c r="A98" s="3">
        <f>ROUND(2*データ作成用!A97+4+4*データ作成用!C97,2)</f>
        <v>23.48</v>
      </c>
      <c r="B98" s="4">
        <f>ROUND(2.5*データ作成用!A97+3+5*データ作成用!E97,1)</f>
        <v>27.6</v>
      </c>
      <c r="C98" s="4">
        <f>ROUND(データ作成用!A97+5*データ作成用!G97+75,0)</f>
        <v>87</v>
      </c>
      <c r="D98" s="4">
        <f>IF(データ作成用!I97&lt;0.5,0,1)</f>
        <v>1</v>
      </c>
      <c r="E98" s="4">
        <v>1</v>
      </c>
    </row>
    <row r="99" spans="1:5" x14ac:dyDescent="0.4">
      <c r="A99" s="3">
        <f>ROUND(2*データ作成用!A98+4+4*データ作成用!C98,2)</f>
        <v>26.47</v>
      </c>
      <c r="B99" s="4">
        <f>ROUND(2.5*データ作成用!A98+3+5*データ作成用!E98,1)</f>
        <v>28.6</v>
      </c>
      <c r="C99" s="4">
        <f>ROUND(データ作成用!A98+5*データ作成用!G98+75,0)</f>
        <v>89</v>
      </c>
      <c r="D99" s="4">
        <f>IF(データ作成用!I98&lt;0.5,0,1)</f>
        <v>1</v>
      </c>
      <c r="E99" s="4">
        <v>1</v>
      </c>
    </row>
    <row r="100" spans="1:5" x14ac:dyDescent="0.4">
      <c r="A100" s="3">
        <f>ROUND(2*データ作成用!A99+4+4*データ作成用!C99,2)</f>
        <v>26.06</v>
      </c>
      <c r="B100" s="4">
        <f>ROUND(2.5*データ作成用!A99+3+5*データ作成用!E99,1)</f>
        <v>31</v>
      </c>
      <c r="C100" s="4">
        <f>ROUND(データ作成用!A99+5*データ作成用!G99+75,0)</f>
        <v>90</v>
      </c>
      <c r="D100" s="4">
        <f>IF(データ作成用!I99&lt;0.5,0,1)</f>
        <v>0</v>
      </c>
      <c r="E100" s="4">
        <v>1</v>
      </c>
    </row>
    <row r="101" spans="1:5" x14ac:dyDescent="0.4">
      <c r="A101" s="3">
        <f>ROUND(2*データ作成用!A100+4+4*データ作成用!C100,2)</f>
        <v>24.01</v>
      </c>
      <c r="B101" s="4">
        <f>ROUND(2.5*データ作成用!A100+3+5*データ作成用!E100,1)</f>
        <v>32.5</v>
      </c>
      <c r="C101" s="4">
        <f>ROUND(データ作成用!A100+5*データ作成用!G100+75,0)</f>
        <v>86</v>
      </c>
      <c r="D101" s="4">
        <f>IF(データ作成用!I100&lt;0.5,0,1)</f>
        <v>0</v>
      </c>
      <c r="E101" s="4">
        <v>1</v>
      </c>
    </row>
  </sheetData>
  <mergeCells count="1">
    <mergeCell ref="B1:E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D5FE-6B70-4901-A09A-A2E11779B780}">
  <dimension ref="B1:I302"/>
  <sheetViews>
    <sheetView tabSelected="1" workbookViewId="0">
      <selection activeCell="H4" sqref="H4"/>
    </sheetView>
  </sheetViews>
  <sheetFormatPr defaultRowHeight="18.75" x14ac:dyDescent="0.4"/>
  <cols>
    <col min="3" max="3" width="15.875" customWidth="1"/>
    <col min="5" max="6" width="20.625" customWidth="1"/>
  </cols>
  <sheetData>
    <row r="1" spans="2:9" ht="19.5" x14ac:dyDescent="0.4">
      <c r="E1" s="1" t="s">
        <v>13</v>
      </c>
      <c r="F1" s="1" t="s">
        <v>18</v>
      </c>
      <c r="H1" s="14"/>
      <c r="I1" s="14"/>
    </row>
    <row r="2" spans="2:9" x14ac:dyDescent="0.4">
      <c r="B2" s="5"/>
      <c r="C2" s="18" t="s">
        <v>25</v>
      </c>
      <c r="E2" s="3">
        <f>重回帰_使用データ!A3</f>
        <v>6.8</v>
      </c>
      <c r="F2" s="4">
        <f>重回帰_結果!$C$3*重回帰_使用データ!B3+重回帰_結果!$C$4*重回帰_使用データ!C3+重回帰_結果!$C$5*重回帰_使用データ!D3+重回帰_結果!$C$6</f>
        <v>5.7666874132842807</v>
      </c>
      <c r="H2" s="4">
        <v>0</v>
      </c>
      <c r="I2" s="4">
        <v>0</v>
      </c>
    </row>
    <row r="3" spans="2:9" x14ac:dyDescent="0.4">
      <c r="B3" s="17" t="s">
        <v>15</v>
      </c>
      <c r="C3" s="15" cm="1">
        <f t="array" ref="C3:C6">MMULT(MMULT(MINVERSE(MMULT(TRANSPOSE(重回帰_使用データ!B3:E101),重回帰_使用データ!B3:E101)),TRANSPOSE(重回帰_使用データ!B3:E101)),重回帰_使用データ!A3:A101)</f>
        <v>0.59706958103613483</v>
      </c>
      <c r="E3" s="3">
        <f>重回帰_使用データ!A4</f>
        <v>7.71</v>
      </c>
      <c r="F3" s="4">
        <f>重回帰_結果!$C$3*重回帰_使用データ!B4+重回帰_結果!$C$4*重回帰_使用データ!C4+重回帰_結果!$C$5*重回帰_使用データ!D4+重回帰_結果!$C$6</f>
        <v>6.0100879113398804</v>
      </c>
      <c r="H3" s="4">
        <v>0.1</v>
      </c>
      <c r="I3" s="4">
        <v>0.1</v>
      </c>
    </row>
    <row r="4" spans="2:9" x14ac:dyDescent="0.4">
      <c r="B4" s="17" t="s">
        <v>16</v>
      </c>
      <c r="C4" s="15">
        <v>0.379095455607592</v>
      </c>
      <c r="E4" s="3">
        <f>重回帰_使用データ!A5</f>
        <v>7.58</v>
      </c>
      <c r="F4" s="4">
        <f>重回帰_結果!$C$3*重回帰_使用データ!B5+重回帰_結果!$C$4*重回帰_使用データ!C5+重回帰_結果!$C$5*重回帰_使用データ!D5+重回帰_結果!$C$6</f>
        <v>8.136966193297031</v>
      </c>
      <c r="H4" s="4">
        <v>0.2</v>
      </c>
      <c r="I4" s="4">
        <v>0.2</v>
      </c>
    </row>
    <row r="5" spans="2:9" x14ac:dyDescent="0.4">
      <c r="B5" s="17" t="s">
        <v>17</v>
      </c>
      <c r="C5" s="15">
        <v>-0.13569495755199512</v>
      </c>
      <c r="E5" s="3">
        <f>重回帰_使用データ!A6</f>
        <v>5.57</v>
      </c>
      <c r="F5" s="4">
        <f>重回帰_結果!$C$3*重回帰_使用データ!B6+重回帰_結果!$C$4*重回帰_使用データ!C6+重回帰_結果!$C$5*重回帰_使用データ!D6+重回帰_結果!$C$6</f>
        <v>8.6354755651118502</v>
      </c>
      <c r="H5" s="4">
        <v>0.3</v>
      </c>
      <c r="I5" s="4">
        <v>0.3</v>
      </c>
    </row>
    <row r="6" spans="2:9" x14ac:dyDescent="0.4">
      <c r="B6" s="17" t="s">
        <v>19</v>
      </c>
      <c r="C6" s="16">
        <v>-25.931354908852068</v>
      </c>
      <c r="E6" s="3">
        <f>重回帰_使用データ!A7</f>
        <v>8.26</v>
      </c>
      <c r="F6" s="4">
        <f>重回帰_結果!$C$3*重回帰_使用データ!B7+重回帰_結果!$C$4*重回帰_使用データ!C7+重回帰_結果!$C$5*重回帰_使用データ!D7+重回帰_結果!$C$6</f>
        <v>6.6442922407066938</v>
      </c>
      <c r="H6" s="4">
        <v>0.4</v>
      </c>
      <c r="I6" s="4">
        <v>0.4</v>
      </c>
    </row>
    <row r="7" spans="2:9" x14ac:dyDescent="0.4">
      <c r="E7" s="3">
        <f>重回帰_使用データ!A8</f>
        <v>6.56</v>
      </c>
      <c r="F7" s="4">
        <f>重回帰_結果!$C$3*重回帰_使用データ!B8+重回帰_結果!$C$4*重回帰_使用データ!C8+重回帰_結果!$C$5*重回帰_使用データ!D8+重回帰_結果!$C$6</f>
        <v>9.0579969374782827</v>
      </c>
      <c r="H7" s="4">
        <v>0.5</v>
      </c>
      <c r="I7" s="4">
        <v>0.5</v>
      </c>
    </row>
    <row r="8" spans="2:9" x14ac:dyDescent="0.4">
      <c r="E8" s="3">
        <f>重回帰_使用データ!A9</f>
        <v>8.6199999999999992</v>
      </c>
      <c r="F8" s="4">
        <f>重回帰_結果!$C$3*重回帰_使用データ!B9+重回帰_結果!$C$4*重回帰_使用データ!C9+重回帰_結果!$C$5*重回帰_使用データ!D9+重回帰_結果!$C$6</f>
        <v>8.8325959835544801</v>
      </c>
      <c r="H8" s="4">
        <v>0.6</v>
      </c>
      <c r="I8" s="4">
        <v>0.6</v>
      </c>
    </row>
    <row r="9" spans="2:9" x14ac:dyDescent="0.4">
      <c r="E9" s="3">
        <f>重回帰_使用データ!A10</f>
        <v>7.74</v>
      </c>
      <c r="F9" s="4">
        <f>重回帰_結果!$C$3*重回帰_使用データ!B10+重回帰_結果!$C$4*重回帰_使用データ!C10+重回帰_結果!$C$5*重回帰_使用データ!D10+重回帰_結果!$C$6</f>
        <v>9.3745312721281415</v>
      </c>
      <c r="H9" s="4">
        <v>0.7</v>
      </c>
      <c r="I9" s="4">
        <v>0.7</v>
      </c>
    </row>
    <row r="10" spans="2:9" x14ac:dyDescent="0.4">
      <c r="E10" s="3">
        <f>重回帰_使用データ!A11</f>
        <v>7.84</v>
      </c>
      <c r="F10" s="4">
        <f>重回帰_結果!$C$3*重回帰_使用データ!B11+重回帰_結果!$C$4*重回帰_使用データ!C11+重回帰_結果!$C$5*重回帰_使用データ!D11+重回帰_結果!$C$6</f>
        <v>7.1625196594403242</v>
      </c>
      <c r="H10" s="4">
        <v>0.8</v>
      </c>
      <c r="I10" s="4">
        <v>0.8</v>
      </c>
    </row>
    <row r="11" spans="2:9" x14ac:dyDescent="0.4">
      <c r="E11" s="3">
        <f>重回帰_使用データ!A12</f>
        <v>9.4600000000000009</v>
      </c>
      <c r="F11" s="4">
        <f>重回帰_結果!$C$3*重回帰_使用データ!B12+重回帰_結果!$C$4*重回帰_使用データ!C12+重回帰_結果!$C$5*重回帰_使用データ!D12+重回帰_結果!$C$6</f>
        <v>8.1206851519522552</v>
      </c>
      <c r="H11" s="4">
        <v>0.9</v>
      </c>
      <c r="I11" s="4">
        <v>0.9</v>
      </c>
    </row>
    <row r="12" spans="2:9" x14ac:dyDescent="0.4">
      <c r="E12" s="3">
        <f>重回帰_使用データ!A13</f>
        <v>9.84</v>
      </c>
      <c r="F12" s="4">
        <f>重回帰_結果!$C$3*重回帰_使用データ!B13+重回帰_結果!$C$4*重回帰_使用データ!C13+重回帰_結果!$C$5*重回帰_使用データ!D13+重回帰_結果!$C$6</f>
        <v>6.5817311197489623</v>
      </c>
      <c r="H12" s="4">
        <v>1</v>
      </c>
      <c r="I12" s="4">
        <v>1</v>
      </c>
    </row>
    <row r="13" spans="2:9" x14ac:dyDescent="0.4">
      <c r="E13" s="3">
        <f>重回帰_使用データ!A14</f>
        <v>7.53</v>
      </c>
      <c r="F13" s="4">
        <f>重回帰_結果!$C$3*重回帰_使用データ!B14+重回帰_結果!$C$4*重回帰_使用データ!C14+重回帰_結果!$C$5*重回帰_使用データ!D14+重回帰_結果!$C$6</f>
        <v>6.9445455340117768</v>
      </c>
      <c r="H13" s="4">
        <v>1.1000000000000001</v>
      </c>
      <c r="I13" s="4">
        <v>1.1000000000000001</v>
      </c>
    </row>
    <row r="14" spans="2:9" x14ac:dyDescent="0.4">
      <c r="E14" s="3">
        <f>重回帰_使用データ!A15</f>
        <v>6.73</v>
      </c>
      <c r="F14" s="4">
        <f>重回帰_結果!$C$3*重回帰_使用データ!B15+重回帰_結果!$C$4*重回帰_使用データ!C15+重回帰_結果!$C$5*重回帰_使用データ!D15+重回帰_結果!$C$6</f>
        <v>9.4893725226942287</v>
      </c>
      <c r="H14" s="4">
        <v>1.2</v>
      </c>
      <c r="I14" s="4">
        <v>1.2</v>
      </c>
    </row>
    <row r="15" spans="2:9" x14ac:dyDescent="0.4">
      <c r="E15" s="3">
        <f>重回帰_使用データ!A16</f>
        <v>8.26</v>
      </c>
      <c r="F15" s="4">
        <f>重回帰_結果!$C$3*重回帰_使用データ!B16+重回帰_結果!$C$4*重回帰_使用データ!C16+重回帰_結果!$C$5*重回帰_使用データ!D16+重回帰_結果!$C$6</f>
        <v>7.6818827382410539</v>
      </c>
      <c r="H15" s="4">
        <v>1.3</v>
      </c>
      <c r="I15" s="4">
        <v>1.3</v>
      </c>
    </row>
    <row r="16" spans="2:9" x14ac:dyDescent="0.4">
      <c r="E16" s="3">
        <f>重回帰_使用データ!A17</f>
        <v>7.21</v>
      </c>
      <c r="F16" s="4">
        <f>重回帰_結果!$C$3*重回帰_使用データ!B17+重回帰_結果!$C$4*重回帰_使用データ!C17+重回帰_結果!$C$5*重回帰_使用データ!D17+重回帰_結果!$C$6</f>
        <v>8.3386592773808026</v>
      </c>
      <c r="H16" s="4">
        <v>1.4</v>
      </c>
      <c r="I16" s="4">
        <v>1.4</v>
      </c>
    </row>
    <row r="17" spans="5:9" x14ac:dyDescent="0.4">
      <c r="E17" s="3">
        <f>重回帰_使用データ!A18</f>
        <v>11.01</v>
      </c>
      <c r="F17" s="4">
        <f>重回帰_結果!$C$3*重回帰_使用データ!B18+重回帰_結果!$C$4*重回帰_使用データ!C18+重回帰_結果!$C$5*重回帰_使用データ!D18+重回帰_結果!$C$6</f>
        <v>11.223728470553137</v>
      </c>
      <c r="H17" s="4">
        <v>1.5</v>
      </c>
      <c r="I17" s="4">
        <v>1.5</v>
      </c>
    </row>
    <row r="18" spans="5:9" x14ac:dyDescent="0.4">
      <c r="E18" s="3">
        <f>重回帰_使用データ!A19</f>
        <v>9.66</v>
      </c>
      <c r="F18" s="4">
        <f>重回帰_結果!$C$3*重回帰_使用データ!B19+重回帰_結果!$C$4*重回帰_使用データ!C19+重回帰_結果!$C$5*重回帰_使用データ!D19+重回帰_結果!$C$6</f>
        <v>10.483537103469747</v>
      </c>
      <c r="H18" s="4">
        <v>1.6</v>
      </c>
      <c r="I18" s="4">
        <v>1.6</v>
      </c>
    </row>
    <row r="19" spans="5:9" x14ac:dyDescent="0.4">
      <c r="E19" s="3">
        <f>重回帰_使用データ!A20</f>
        <v>10.7</v>
      </c>
      <c r="F19" s="4">
        <f>重回帰_結果!$C$3*重回帰_使用データ!B20+重回帰_結果!$C$4*重回帰_使用データ!C20+重回帰_結果!$C$5*重回帰_使用データ!D20+重回帰_結果!$C$6</f>
        <v>8.8743033975263081</v>
      </c>
      <c r="H19" s="4">
        <v>1.7</v>
      </c>
      <c r="I19" s="4">
        <v>1.7</v>
      </c>
    </row>
    <row r="20" spans="5:9" x14ac:dyDescent="0.4">
      <c r="E20" s="3">
        <f>重回帰_使用データ!A21</f>
        <v>10.79</v>
      </c>
      <c r="F20" s="4">
        <f>重回帰_結果!$C$3*重回帰_使用データ!B21+重回帰_結果!$C$4*重回帰_使用データ!C21+重回帰_結果!$C$5*重回帰_使用データ!D21+重回帰_結果!$C$6</f>
        <v>8.7131820673472511</v>
      </c>
      <c r="H20" s="4">
        <v>1.8</v>
      </c>
      <c r="I20" s="4">
        <v>1.8</v>
      </c>
    </row>
    <row r="21" spans="5:9" x14ac:dyDescent="0.4">
      <c r="E21" s="3">
        <f>重回帰_使用データ!A22</f>
        <v>10.6</v>
      </c>
      <c r="F21" s="4">
        <f>重回帰_結果!$C$3*重回帰_使用データ!B22+重回帰_結果!$C$4*重回帰_使用データ!C22+重回帰_結果!$C$5*重回帰_使用データ!D22+重回帰_結果!$C$6</f>
        <v>9.5879327319155472</v>
      </c>
      <c r="H21" s="4">
        <v>1.9</v>
      </c>
      <c r="I21" s="4">
        <v>1.9</v>
      </c>
    </row>
    <row r="22" spans="5:9" x14ac:dyDescent="0.4">
      <c r="E22" s="3">
        <f>重回帰_使用データ!A23</f>
        <v>10.5</v>
      </c>
      <c r="F22" s="4">
        <f>重回帰_結果!$C$3*重回帰_使用データ!B23+重回帰_結果!$C$4*重回帰_使用データ!C23+重回帰_結果!$C$5*重回帰_使用データ!D23+重回帰_結果!$C$6</f>
        <v>11.126886764118847</v>
      </c>
      <c r="H22" s="4">
        <v>2</v>
      </c>
      <c r="I22" s="4">
        <v>2</v>
      </c>
    </row>
    <row r="23" spans="5:9" x14ac:dyDescent="0.4">
      <c r="E23" s="3">
        <f>重回帰_使用データ!A24</f>
        <v>11.82</v>
      </c>
      <c r="F23" s="4">
        <f>重回帰_結果!$C$3*重回帰_使用データ!B24+重回帰_結果!$C$4*重回帰_使用データ!C24+重回帰_結果!$C$5*重回帰_使用データ!D24+重回帰_結果!$C$6</f>
        <v>11.340288223906246</v>
      </c>
      <c r="H23" s="4">
        <v>2.1</v>
      </c>
      <c r="I23" s="4">
        <v>2.1</v>
      </c>
    </row>
    <row r="24" spans="5:9" x14ac:dyDescent="0.4">
      <c r="E24" s="3">
        <f>重回帰_使用データ!A25</f>
        <v>10.97</v>
      </c>
      <c r="F24" s="4">
        <f>重回帰_結果!$C$3*重回帰_使用データ!B25+重回帰_結果!$C$4*重回帰_使用データ!C25+重回帰_結果!$C$5*重回帰_使用データ!D25+重回帰_結果!$C$6</f>
        <v>12.158186093225044</v>
      </c>
      <c r="H24" s="4">
        <v>2.2000000000000002</v>
      </c>
      <c r="I24" s="4">
        <v>2.2000000000000002</v>
      </c>
    </row>
    <row r="25" spans="5:9" x14ac:dyDescent="0.4">
      <c r="E25" s="3">
        <f>重回帰_使用データ!A26</f>
        <v>9.7899999999999991</v>
      </c>
      <c r="F25" s="4">
        <f>重回帰_結果!$C$3*重回帰_使用データ!B26+重回帰_結果!$C$4*重回帰_使用データ!C26+重回帰_結果!$C$5*重回帰_使用データ!D26+重回帰_結果!$C$6</f>
        <v>10.384976894248435</v>
      </c>
      <c r="H25" s="4">
        <v>2.2999999999999998</v>
      </c>
      <c r="I25" s="4">
        <v>2.2999999999999998</v>
      </c>
    </row>
    <row r="26" spans="5:9" x14ac:dyDescent="0.4">
      <c r="E26" s="3">
        <f>重回帰_使用データ!A27</f>
        <v>10.29</v>
      </c>
      <c r="F26" s="4">
        <f>重回帰_結果!$C$3*重回帰_使用データ!B27+重回帰_結果!$C$4*重回帰_使用データ!C27+重回帰_結果!$C$5*重回帰_使用データ!D27+重回帰_結果!$C$6</f>
        <v>11.186593722222458</v>
      </c>
      <c r="H26" s="4">
        <v>2.4</v>
      </c>
      <c r="I26" s="4">
        <v>2.4</v>
      </c>
    </row>
    <row r="27" spans="5:9" x14ac:dyDescent="0.4">
      <c r="E27" s="3">
        <f>重回帰_使用データ!A28</f>
        <v>12.54</v>
      </c>
      <c r="F27" s="4">
        <f>重回帰_結果!$C$3*重回帰_使用データ!B28+重回帰_結果!$C$4*重回帰_使用データ!C28+重回帰_結果!$C$5*重回帰_使用データ!D28+重回帰_結果!$C$6</f>
        <v>11.202874763567227</v>
      </c>
      <c r="H27" s="4">
        <v>2.5</v>
      </c>
      <c r="I27" s="4">
        <v>2.5</v>
      </c>
    </row>
    <row r="28" spans="5:9" x14ac:dyDescent="0.4">
      <c r="E28" s="3">
        <f>重回帰_使用データ!A29</f>
        <v>12.2</v>
      </c>
      <c r="F28" s="4">
        <f>重回帰_結果!$C$3*重回帰_使用データ!B29+重回帰_結果!$C$4*重回帰_使用データ!C29+重回帰_結果!$C$5*重回帰_使用データ!D29+重回帰_結果!$C$6</f>
        <v>11.046326099029319</v>
      </c>
      <c r="H28" s="4">
        <v>2.6</v>
      </c>
      <c r="I28" s="4">
        <v>2.6</v>
      </c>
    </row>
    <row r="29" spans="5:9" x14ac:dyDescent="0.4">
      <c r="E29" s="3">
        <f>重回帰_使用データ!A30</f>
        <v>12.08</v>
      </c>
      <c r="F29" s="4">
        <f>重回帰_結果!$C$3*重回帰_使用データ!B30+重回帰_結果!$C$4*重回帰_使用データ!C30+重回帰_結果!$C$5*重回帰_使用データ!D30+重回帰_結果!$C$6</f>
        <v>12.458439386530134</v>
      </c>
      <c r="H29" s="4">
        <v>2.7</v>
      </c>
      <c r="I29" s="4">
        <v>2.7</v>
      </c>
    </row>
    <row r="30" spans="5:9" x14ac:dyDescent="0.4">
      <c r="E30" s="3">
        <f>重回帰_使用データ!A31</f>
        <v>11.96</v>
      </c>
      <c r="F30" s="4">
        <f>重回帰_結果!$C$3*重回帰_使用データ!B31+重回帰_結果!$C$4*重回帰_使用データ!C31+重回帰_結果!$C$5*重回帰_使用データ!D31+重回帰_結果!$C$6</f>
        <v>11.044607596242297</v>
      </c>
      <c r="H30" s="4">
        <v>2.8</v>
      </c>
      <c r="I30" s="4">
        <v>2.8</v>
      </c>
    </row>
    <row r="31" spans="5:9" x14ac:dyDescent="0.4">
      <c r="E31" s="3">
        <f>重回帰_使用データ!A32</f>
        <v>10.84</v>
      </c>
      <c r="F31" s="4">
        <f>重回帰_結果!$C$3*重回帰_使用データ!B32+重回帰_結果!$C$4*重回帰_使用データ!C32+重回帰_結果!$C$5*重回帰_使用データ!D32+重回帰_結果!$C$6</f>
        <v>11.207447429208369</v>
      </c>
      <c r="H31" s="4">
        <v>2.9</v>
      </c>
      <c r="I31" s="4">
        <v>2.9</v>
      </c>
    </row>
    <row r="32" spans="5:9" x14ac:dyDescent="0.4">
      <c r="E32" s="3">
        <f>重回帰_使用データ!A33</f>
        <v>10.91</v>
      </c>
      <c r="F32" s="4">
        <f>重回帰_結果!$C$3*重回帰_使用データ!B33+重回帰_結果!$C$4*重回帰_使用データ!C33+重回帰_結果!$C$5*重回帰_使用データ!D33+重回帰_結果!$C$6</f>
        <v>12.637560260840974</v>
      </c>
      <c r="H32" s="4">
        <v>3</v>
      </c>
      <c r="I32" s="4">
        <v>3</v>
      </c>
    </row>
    <row r="33" spans="5:9" x14ac:dyDescent="0.4">
      <c r="E33" s="3">
        <f>重回帰_使用データ!A34</f>
        <v>11.94</v>
      </c>
      <c r="F33" s="4">
        <f>重回帰_結果!$C$3*重回帰_使用データ!B34+重回帰_結果!$C$4*重回帰_使用データ!C34+重回帰_結果!$C$5*重回帰_使用データ!D34+重回帰_結果!$C$6</f>
        <v>13.953967501974585</v>
      </c>
      <c r="H33" s="4">
        <v>3.1</v>
      </c>
      <c r="I33" s="4">
        <v>3.1</v>
      </c>
    </row>
    <row r="34" spans="5:9" x14ac:dyDescent="0.4">
      <c r="E34" s="3">
        <f>重回帰_使用データ!A35</f>
        <v>11.31</v>
      </c>
      <c r="F34" s="4">
        <f>重回帰_結果!$C$3*重回帰_使用データ!B35+重回帰_結果!$C$4*重回帰_使用データ!C35+重回帰_結果!$C$5*重回帰_使用データ!D35+重回帰_結果!$C$6</f>
        <v>11.381995637878067</v>
      </c>
      <c r="H34" s="4">
        <v>3.2</v>
      </c>
      <c r="I34" s="4">
        <v>3.2</v>
      </c>
    </row>
    <row r="35" spans="5:9" x14ac:dyDescent="0.4">
      <c r="E35" s="3">
        <f>重回帰_使用データ!A36</f>
        <v>12.84</v>
      </c>
      <c r="F35" s="4">
        <f>重回帰_結果!$C$3*重回帰_使用データ!B36+重回帰_結果!$C$4*重回帰_使用データ!C36+重回帰_結果!$C$5*重回帰_使用データ!D36+重回帰_結果!$C$6</f>
        <v>12.695548716157564</v>
      </c>
      <c r="H35" s="4">
        <v>3.3</v>
      </c>
      <c r="I35" s="4">
        <v>3.3</v>
      </c>
    </row>
    <row r="36" spans="5:9" x14ac:dyDescent="0.4">
      <c r="E36" s="3">
        <f>重回帰_使用データ!A37</f>
        <v>11.66</v>
      </c>
      <c r="F36" s="4">
        <f>重回帰_結果!$C$3*重回帰_使用データ!B37+重回帰_結果!$C$4*重回帰_使用データ!C37+重回帰_結果!$C$5*重回帰_使用データ!D37+重回帰_結果!$C$6</f>
        <v>12.259600465300483</v>
      </c>
      <c r="H36" s="4">
        <v>3.4</v>
      </c>
      <c r="I36" s="4">
        <v>3.4</v>
      </c>
    </row>
    <row r="37" spans="5:9" x14ac:dyDescent="0.4">
      <c r="E37" s="3">
        <f>重回帰_使用データ!A38</f>
        <v>13.37</v>
      </c>
      <c r="F37" s="4">
        <f>重回帰_結果!$C$3*重回帰_使用データ!B38+重回帰_結果!$C$4*重回帰_使用データ!C38+重回帰_結果!$C$5*重回帰_使用データ!D38+重回帰_結果!$C$6</f>
        <v>13.118070088524004</v>
      </c>
      <c r="H37" s="4">
        <v>3.5</v>
      </c>
      <c r="I37" s="4">
        <v>3.5</v>
      </c>
    </row>
    <row r="38" spans="5:9" x14ac:dyDescent="0.4">
      <c r="E38" s="3">
        <f>重回帰_使用データ!A39</f>
        <v>12.35</v>
      </c>
      <c r="F38" s="4">
        <f>重回帰_結果!$C$3*重回帰_使用データ!B39+重回帰_結果!$C$4*重回帰_使用データ!C39+重回帰_結果!$C$5*重回帰_使用データ!D39+重回帰_結果!$C$6</f>
        <v>12.738974632916406</v>
      </c>
      <c r="H38" s="4">
        <v>3.6</v>
      </c>
      <c r="I38" s="4">
        <v>3.6</v>
      </c>
    </row>
    <row r="39" spans="5:9" x14ac:dyDescent="0.4">
      <c r="E39" s="3">
        <f>重回帰_使用データ!A40</f>
        <v>13.21</v>
      </c>
      <c r="F39" s="4">
        <f>重回帰_結果!$C$3*重回帰_使用データ!B40+重回帰_結果!$C$4*重回帰_使用データ!C40+重回帰_結果!$C$5*重回帰_使用データ!D40+重回帰_結果!$C$6</f>
        <v>14.192795334389043</v>
      </c>
      <c r="H39" s="4">
        <v>3.7</v>
      </c>
      <c r="I39" s="4">
        <v>3.7</v>
      </c>
    </row>
    <row r="40" spans="5:9" x14ac:dyDescent="0.4">
      <c r="E40" s="3">
        <f>重回帰_使用データ!A41</f>
        <v>13.51</v>
      </c>
      <c r="F40" s="4">
        <f>重回帰_結果!$C$3*重回帰_使用データ!B41+重回帰_結果!$C$4*重回帰_使用データ!C41+重回帰_結果!$C$5*重回帰_使用データ!D41+重回帰_結果!$C$6</f>
        <v>13.356897920938454</v>
      </c>
      <c r="H40" s="4">
        <v>3.8</v>
      </c>
      <c r="I40" s="4">
        <v>3.8</v>
      </c>
    </row>
    <row r="41" spans="5:9" x14ac:dyDescent="0.4">
      <c r="E41" s="3">
        <f>重回帰_使用データ!A42</f>
        <v>12.92</v>
      </c>
      <c r="F41" s="4">
        <f>重回帰_結果!$C$3*重回帰_使用データ!B42+重回帰_結果!$C$4*重回帰_使用データ!C42+重回帰_結果!$C$5*重回帰_使用データ!D42+重回帰_結果!$C$6</f>
        <v>12.500146800501955</v>
      </c>
      <c r="H41" s="4">
        <v>3.9</v>
      </c>
      <c r="I41" s="4">
        <v>3.9</v>
      </c>
    </row>
    <row r="42" spans="5:9" x14ac:dyDescent="0.4">
      <c r="E42" s="3">
        <f>重回帰_使用データ!A43</f>
        <v>13.67</v>
      </c>
      <c r="F42" s="4">
        <f>重回帰_結果!$C$3*重回帰_使用データ!B43+重回帰_結果!$C$4*重回帰_使用データ!C43+重回帰_結果!$C$5*重回帰_使用データ!D43+重回帰_結果!$C$6</f>
        <v>15.522629454013309</v>
      </c>
      <c r="H42" s="4">
        <v>4</v>
      </c>
      <c r="I42" s="4">
        <v>4</v>
      </c>
    </row>
    <row r="43" spans="5:9" x14ac:dyDescent="0.4">
      <c r="E43" s="3">
        <f>重回帰_使用データ!A44</f>
        <v>13.54</v>
      </c>
      <c r="F43" s="4">
        <f>重回帰_結果!$C$3*重回帰_使用データ!B44+重回帰_結果!$C$4*重回帰_使用データ!C44+重回帰_結果!$C$5*重回帰_使用データ!D44+重回帰_結果!$C$6</f>
        <v>14.094235125167724</v>
      </c>
      <c r="H43" s="4">
        <v>4.0999999999999996</v>
      </c>
      <c r="I43" s="4">
        <v>4.0999999999999996</v>
      </c>
    </row>
    <row r="44" spans="5:9" x14ac:dyDescent="0.4">
      <c r="E44" s="3">
        <f>重回帰_使用データ!A45</f>
        <v>15.34</v>
      </c>
      <c r="F44" s="4">
        <f>重回帰_結果!$C$3*重回帰_使用データ!B45+重回帰_結果!$C$4*重回帰_使用データ!C45+重回帰_結果!$C$5*重回帰_使用データ!D45+重回帰_結果!$C$6</f>
        <v>15.049546454825542</v>
      </c>
      <c r="H44" s="4">
        <v>4.2</v>
      </c>
      <c r="I44" s="4">
        <v>4.2</v>
      </c>
    </row>
    <row r="45" spans="5:9" x14ac:dyDescent="0.4">
      <c r="E45" s="3">
        <f>重回帰_使用データ!A46</f>
        <v>13.44</v>
      </c>
      <c r="F45" s="4">
        <f>重回帰_結果!$C$3*重回帰_使用データ!B46+重回帰_結果!$C$4*重回帰_使用データ!C46+重回帰_結果!$C$5*重回帰_使用データ!D46+重回帰_結果!$C$6</f>
        <v>15.966004533365659</v>
      </c>
      <c r="H45" s="4">
        <v>4.3</v>
      </c>
      <c r="I45" s="4">
        <v>4.3</v>
      </c>
    </row>
    <row r="46" spans="5:9" x14ac:dyDescent="0.4">
      <c r="E46" s="3">
        <f>重回帰_使用データ!A47</f>
        <v>16.760000000000002</v>
      </c>
      <c r="F46" s="4">
        <f>重回帰_結果!$C$3*重回帰_使用データ!B47+重回帰_結果!$C$4*重回帰_使用データ!C47+重回帰_結果!$C$5*重回帰_使用データ!D47+重回帰_結果!$C$6</f>
        <v>16.064564742586978</v>
      </c>
      <c r="H46" s="4">
        <v>4.4000000000000004</v>
      </c>
      <c r="I46" s="4">
        <v>4.4000000000000004</v>
      </c>
    </row>
    <row r="47" spans="5:9" x14ac:dyDescent="0.4">
      <c r="E47" s="3">
        <f>重回帰_使用データ!A48</f>
        <v>13.89</v>
      </c>
      <c r="F47" s="4">
        <f>重回帰_結果!$C$3*重回帰_使用データ!B48+重回帰_結果!$C$4*重回帰_使用データ!C48+重回帰_結果!$C$5*重回帰_使用データ!D48+重回帰_結果!$C$6</f>
        <v>15.885443868276131</v>
      </c>
      <c r="H47" s="4">
        <v>4.5</v>
      </c>
      <c r="I47" s="4">
        <v>4.5</v>
      </c>
    </row>
    <row r="48" spans="5:9" x14ac:dyDescent="0.4">
      <c r="E48" s="3">
        <f>重回帰_使用データ!A49</f>
        <v>14.39</v>
      </c>
      <c r="F48" s="4">
        <f>重回帰_結果!$C$3*重回帰_使用データ!B49+重回帰_結果!$C$4*重回帰_使用データ!C49+重回帰_結果!$C$5*重回帰_使用データ!D49+重回帰_結果!$C$6</f>
        <v>13.855407292753274</v>
      </c>
      <c r="H48" s="4">
        <v>4.5999999999999996</v>
      </c>
      <c r="I48" s="4">
        <v>4.5999999999999996</v>
      </c>
    </row>
    <row r="49" spans="5:9" x14ac:dyDescent="0.4">
      <c r="E49" s="3">
        <f>重回帰_使用データ!A50</f>
        <v>15.93</v>
      </c>
      <c r="F49" s="4">
        <f>重回帰_結果!$C$3*重回帰_使用データ!B50+重回帰_結果!$C$4*重回帰_使用データ!C50+重回帰_結果!$C$5*重回帰_使用データ!D50+重回帰_結果!$C$6</f>
        <v>14.84785337074177</v>
      </c>
      <c r="H49" s="4">
        <v>4.7</v>
      </c>
      <c r="I49" s="4">
        <v>4.7</v>
      </c>
    </row>
    <row r="50" spans="5:9" x14ac:dyDescent="0.4">
      <c r="E50" s="3">
        <f>重回帰_使用データ!A51</f>
        <v>14.09</v>
      </c>
      <c r="F50" s="4">
        <f>重回帰_結果!$C$3*重回帰_使用データ!B51+重回帰_結果!$C$4*重回帰_使用データ!C51+重回帰_結果!$C$5*重回帰_使用データ!D51+重回帰_結果!$C$6</f>
        <v>17.815201731790655</v>
      </c>
      <c r="H50" s="4">
        <v>4.8</v>
      </c>
      <c r="I50" s="4">
        <v>4.8</v>
      </c>
    </row>
    <row r="51" spans="5:9" x14ac:dyDescent="0.4">
      <c r="E51" s="3">
        <f>重回帰_使用データ!A52</f>
        <v>16.88</v>
      </c>
      <c r="F51" s="4">
        <f>重回帰_結果!$C$3*重回帰_使用データ!B52+重回帰_結果!$C$4*重回帰_使用データ!C52+重回帰_結果!$C$5*重回帰_使用データ!D52+重回帰_結果!$C$6</f>
        <v>15.725458198164187</v>
      </c>
      <c r="H51" s="4">
        <v>4.9000000000000004</v>
      </c>
      <c r="I51" s="4">
        <v>4.9000000000000004</v>
      </c>
    </row>
    <row r="52" spans="5:9" x14ac:dyDescent="0.4">
      <c r="E52" s="3">
        <f>重回帰_使用データ!A53</f>
        <v>14.31</v>
      </c>
      <c r="F52" s="4">
        <f>重回帰_結果!$C$3*重回帰_使用データ!B53+重回帰_結果!$C$4*重回帰_使用データ!C53+重回帰_結果!$C$5*重回帰_使用データ!D53+重回帰_結果!$C$6</f>
        <v>14.707585747548638</v>
      </c>
      <c r="H52" s="4">
        <v>5</v>
      </c>
      <c r="I52" s="4">
        <v>5</v>
      </c>
    </row>
    <row r="53" spans="5:9" x14ac:dyDescent="0.4">
      <c r="E53" s="3">
        <f>重回帰_使用データ!A54</f>
        <v>17.59</v>
      </c>
      <c r="F53" s="4">
        <f>重回帰_結果!$C$3*重回帰_使用データ!B54+重回帰_結果!$C$4*重回帰_使用データ!C54+重回帰_結果!$C$5*重回帰_使用データ!D54+重回帰_結果!$C$6</f>
        <v>18.272003689633653</v>
      </c>
      <c r="H53" s="4">
        <v>5.0999999999999996</v>
      </c>
      <c r="I53" s="4">
        <v>5.0999999999999996</v>
      </c>
    </row>
    <row r="54" spans="5:9" x14ac:dyDescent="0.4">
      <c r="E54" s="3">
        <f>重回帰_使用データ!A55</f>
        <v>16.84</v>
      </c>
      <c r="F54" s="4">
        <f>重回帰_結果!$C$3*重回帰_使用データ!B55+重回帰_結果!$C$4*重回帰_使用データ!C55+重回帰_結果!$C$5*重回帰_使用データ!D55+重回帰_結果!$C$6</f>
        <v>14.870425580514702</v>
      </c>
      <c r="H54" s="4">
        <v>5.2</v>
      </c>
      <c r="I54" s="4">
        <v>5.2</v>
      </c>
    </row>
    <row r="55" spans="5:9" x14ac:dyDescent="0.4">
      <c r="E55" s="3">
        <f>重回帰_使用データ!A56</f>
        <v>16.39</v>
      </c>
      <c r="F55" s="4">
        <f>重回帰_結果!$C$3*重回帰_使用データ!B56+重回帰_結果!$C$4*重回帰_使用データ!C56+重回帰_結果!$C$5*重回帰_使用データ!D56+重回帰_結果!$C$6</f>
        <v>16.40195278422274</v>
      </c>
      <c r="H55" s="4">
        <v>5.3</v>
      </c>
      <c r="I55" s="4">
        <v>5.3</v>
      </c>
    </row>
    <row r="56" spans="5:9" x14ac:dyDescent="0.4">
      <c r="E56" s="3">
        <f>重回帰_使用データ!A57</f>
        <v>18.11</v>
      </c>
      <c r="F56" s="4">
        <f>重回帰_結果!$C$3*重回帰_使用データ!B57+重回帰_結果!$C$4*重回帰_使用データ!C57+重回帰_結果!$C$5*重回帰_使用データ!D57+重回帰_結果!$C$6</f>
        <v>17.936334150784898</v>
      </c>
      <c r="H56" s="4">
        <v>5.4</v>
      </c>
      <c r="I56" s="4">
        <v>5.4</v>
      </c>
    </row>
    <row r="57" spans="5:9" x14ac:dyDescent="0.4">
      <c r="E57" s="3">
        <f>重回帰_使用データ!A58</f>
        <v>18.760000000000002</v>
      </c>
      <c r="F57" s="4">
        <f>重回帰_結果!$C$3*重回帰_使用データ!B58+重回帰_結果!$C$4*重回帰_使用データ!C58+重回帰_結果!$C$5*重回帰_使用データ!D58+重回帰_結果!$C$6</f>
        <v>17.236131694886314</v>
      </c>
      <c r="H57" s="4">
        <v>5.5</v>
      </c>
      <c r="I57" s="4">
        <v>5.5</v>
      </c>
    </row>
    <row r="58" spans="5:9" x14ac:dyDescent="0.4">
      <c r="E58" s="3">
        <f>重回帰_使用データ!A59</f>
        <v>17.100000000000001</v>
      </c>
      <c r="F58" s="4">
        <f>重回帰_結果!$C$3*重回帰_使用データ!B59+重回帰_結果!$C$4*重回帰_使用データ!C59+重回帰_結果!$C$5*重回帰_使用データ!D59+重回帰_結果!$C$6</f>
        <v>18.051175401350992</v>
      </c>
      <c r="H58" s="4">
        <v>5.6</v>
      </c>
      <c r="I58" s="4">
        <v>5.6</v>
      </c>
    </row>
    <row r="59" spans="5:9" x14ac:dyDescent="0.4">
      <c r="E59" s="3">
        <f>重回帰_使用データ!A60</f>
        <v>16.829999999999998</v>
      </c>
      <c r="F59" s="4">
        <f>重回帰_結果!$C$3*重回帰_使用データ!B60+重回帰_結果!$C$4*重回帰_使用データ!C60+重回帰_結果!$C$5*重回帰_使用データ!D60+重回帰_結果!$C$6</f>
        <v>17.139289988452017</v>
      </c>
      <c r="H59" s="4">
        <v>5.7</v>
      </c>
      <c r="I59" s="4">
        <v>5.7</v>
      </c>
    </row>
    <row r="60" spans="5:9" x14ac:dyDescent="0.4">
      <c r="E60" s="3">
        <f>重回帰_使用データ!A61</f>
        <v>19.29</v>
      </c>
      <c r="F60" s="4">
        <f>重回帰_結果!$C$3*重回帰_使用データ!B61+重回帰_結果!$C$4*重回帰_使用データ!C61+重回帰_結果!$C$5*重回帰_使用データ!D61+重回帰_結果!$C$6</f>
        <v>19.027340437994713</v>
      </c>
      <c r="H60" s="4">
        <v>5.8</v>
      </c>
      <c r="I60" s="4">
        <v>5.8</v>
      </c>
    </row>
    <row r="61" spans="5:9" x14ac:dyDescent="0.4">
      <c r="E61" s="3">
        <f>重回帰_使用データ!A62</f>
        <v>19.329999999999998</v>
      </c>
      <c r="F61" s="4">
        <f>重回帰_結果!$C$3*重回帰_使用データ!B62+重回帰_結果!$C$4*重回帰_使用データ!C62+重回帰_結果!$C$5*重回帰_使用データ!D62+重回帰_結果!$C$6</f>
        <v>19.070766354753555</v>
      </c>
      <c r="H61" s="4">
        <v>5.9</v>
      </c>
      <c r="I61" s="4">
        <v>5.9</v>
      </c>
    </row>
    <row r="62" spans="5:9" x14ac:dyDescent="0.4">
      <c r="E62" s="3">
        <f>重回帰_使用データ!A63</f>
        <v>20.03</v>
      </c>
      <c r="F62" s="4">
        <f>重回帰_結果!$C$3*重回帰_使用データ!B63+重回帰_結果!$C$4*重回帰_使用データ!C63+重回帰_結果!$C$5*重回帰_使用データ!D63+重回帰_結果!$C$6</f>
        <v>18.772231564235494</v>
      </c>
      <c r="H62" s="4">
        <v>6</v>
      </c>
      <c r="I62" s="4">
        <v>6</v>
      </c>
    </row>
    <row r="63" spans="5:9" x14ac:dyDescent="0.4">
      <c r="E63" s="3">
        <f>重回帰_使用データ!A64</f>
        <v>18.34</v>
      </c>
      <c r="F63" s="4">
        <f>重回帰_結果!$C$3*重回帰_使用データ!B64+重回帰_結果!$C$4*重回帰_使用データ!C64+重回帰_結果!$C$5*重回帰_使用データ!D64+重回帰_結果!$C$6</f>
        <v>18.728805647476651</v>
      </c>
      <c r="H63" s="4">
        <v>6.1</v>
      </c>
      <c r="I63" s="4">
        <v>6.1</v>
      </c>
    </row>
    <row r="64" spans="5:9" x14ac:dyDescent="0.4">
      <c r="E64" s="3">
        <f>重回帰_使用データ!A65</f>
        <v>20.02</v>
      </c>
      <c r="F64" s="4">
        <f>重回帰_結果!$C$3*重回帰_使用データ!B65+重回帰_結果!$C$4*重回帰_使用データ!C65+重回帰_結果!$C$5*重回帰_使用データ!D65+重回帰_結果!$C$6</f>
        <v>18.494550480703335</v>
      </c>
      <c r="H64" s="4">
        <v>6.2</v>
      </c>
      <c r="I64" s="4">
        <v>6.2</v>
      </c>
    </row>
    <row r="65" spans="5:9" x14ac:dyDescent="0.4">
      <c r="E65" s="3">
        <f>重回帰_使用データ!A66</f>
        <v>20.49</v>
      </c>
      <c r="F65" s="4">
        <f>重回帰_結果!$C$3*重回帰_使用データ!B66+重回帰_結果!$C$4*重回帰_使用データ!C66+重回帰_結果!$C$5*重回帰_使用データ!D66+重回帰_結果!$C$6</f>
        <v>20.561721804556878</v>
      </c>
      <c r="H65" s="4">
        <v>6.3</v>
      </c>
      <c r="I65" s="4">
        <v>6.3</v>
      </c>
    </row>
    <row r="66" spans="5:9" x14ac:dyDescent="0.4">
      <c r="E66" s="3">
        <f>重回帰_使用データ!A67</f>
        <v>19.39</v>
      </c>
      <c r="F66" s="4">
        <f>重回帰_結果!$C$3*重回帰_使用データ!B67+重回帰_結果!$C$4*重回帰_使用データ!C67+重回帰_結果!$C$5*重回帰_使用データ!D67+重回帰_結果!$C$6</f>
        <v>19.624410019030851</v>
      </c>
      <c r="H66" s="4">
        <v>6.4</v>
      </c>
      <c r="I66" s="4">
        <v>6.4</v>
      </c>
    </row>
    <row r="67" spans="5:9" x14ac:dyDescent="0.4">
      <c r="E67" s="3">
        <f>重回帰_使用データ!A68</f>
        <v>19.95</v>
      </c>
      <c r="F67" s="4">
        <f>重回帰_結果!$C$3*重回帰_使用データ!B68+重回帰_結果!$C$4*重回帰_使用データ!C68+重回帰_結果!$C$5*重回帰_使用データ!D68+重回帰_結果!$C$6</f>
        <v>20.387173595887173</v>
      </c>
      <c r="H67" s="4">
        <v>6.5</v>
      </c>
      <c r="I67" s="4">
        <v>6.5</v>
      </c>
    </row>
    <row r="68" spans="5:9" x14ac:dyDescent="0.4">
      <c r="E68" s="3">
        <f>重回帰_使用データ!A69</f>
        <v>18.11</v>
      </c>
      <c r="F68" s="4">
        <f>重回帰_結果!$C$3*重回帰_使用データ!B69+重回帰_結果!$C$4*重回帰_使用データ!C69+重回帰_結果!$C$5*重回帰_使用データ!D69+重回帰_結果!$C$6</f>
        <v>19.00934089386293</v>
      </c>
      <c r="H68" s="4">
        <v>6.6</v>
      </c>
      <c r="I68" s="4">
        <v>6.6</v>
      </c>
    </row>
    <row r="69" spans="5:9" x14ac:dyDescent="0.4">
      <c r="E69" s="3">
        <f>重回帰_使用データ!A70</f>
        <v>19.03</v>
      </c>
      <c r="F69" s="4">
        <f>重回帰_結果!$C$3*重回帰_使用データ!B70+重回帰_結果!$C$4*重回帰_使用データ!C70+重回帰_結果!$C$5*重回帰_使用データ!D70+重回帰_結果!$C$6</f>
        <v>19.287021977395082</v>
      </c>
      <c r="H69" s="4">
        <v>6.7</v>
      </c>
      <c r="I69" s="4">
        <v>6.7</v>
      </c>
    </row>
    <row r="70" spans="5:9" x14ac:dyDescent="0.4">
      <c r="E70" s="3">
        <f>重回帰_使用データ!A71</f>
        <v>18.420000000000002</v>
      </c>
      <c r="F70" s="4">
        <f>重回帰_結果!$C$3*重回帰_使用データ!B71+重回帰_結果!$C$4*重回帰_使用データ!C71+重回帰_結果!$C$5*重回帰_使用データ!D71+重回帰_結果!$C$6</f>
        <v>18.391417605840875</v>
      </c>
      <c r="H70" s="4">
        <v>6.8</v>
      </c>
      <c r="I70" s="4">
        <v>6.8</v>
      </c>
    </row>
    <row r="71" spans="5:9" x14ac:dyDescent="0.4">
      <c r="E71" s="3">
        <f>重回帰_使用データ!A72</f>
        <v>20.260000000000002</v>
      </c>
      <c r="F71" s="4">
        <f>重回帰_結果!$C$3*重回帰_使用データ!B72+重回帰_結果!$C$4*重回帰_使用データ!C72+重回帰_結果!$C$5*重回帰_使用データ!D72+重回帰_結果!$C$6</f>
        <v>19.073620517607676</v>
      </c>
      <c r="H71" s="4">
        <v>6.9</v>
      </c>
      <c r="I71" s="4">
        <v>6.9</v>
      </c>
    </row>
    <row r="72" spans="5:9" x14ac:dyDescent="0.4">
      <c r="E72" s="3">
        <f>重回帰_使用データ!A73</f>
        <v>18.920000000000002</v>
      </c>
      <c r="F72" s="4">
        <f>重回帰_結果!$C$3*重回帰_使用データ!B73+重回帰_結果!$C$4*重回帰_使用データ!C73+重回帰_結果!$C$5*重回帰_使用データ!D73+重回帰_結果!$C$6</f>
        <v>20.621428762660489</v>
      </c>
      <c r="H72" s="4">
        <v>7</v>
      </c>
      <c r="I72" s="4">
        <v>7</v>
      </c>
    </row>
    <row r="73" spans="5:9" x14ac:dyDescent="0.4">
      <c r="E73" s="3">
        <f>重回帰_使用データ!A74</f>
        <v>19.5</v>
      </c>
      <c r="F73" s="4">
        <f>重回帰_結果!$C$3*重回帰_使用データ!B74+重回帰_結果!$C$4*重回帰_使用データ!C74+重回帰_結果!$C$5*重回帰_使用データ!D74+重回帰_結果!$C$6</f>
        <v>20.34089351627421</v>
      </c>
      <c r="H73" s="4">
        <v>7.1</v>
      </c>
      <c r="I73" s="4">
        <v>7.1</v>
      </c>
    </row>
    <row r="74" spans="5:9" x14ac:dyDescent="0.4">
      <c r="E74" s="3">
        <f>重回帰_使用データ!A75</f>
        <v>19.95</v>
      </c>
      <c r="F74" s="4">
        <f>重回帰_結果!$C$3*重回帰_使用データ!B75+重回帰_結果!$C$4*重回帰_使用データ!C75+重回帰_結果!$C$5*重回帰_使用データ!D75+重回帰_結果!$C$6</f>
        <v>20.740842678867718</v>
      </c>
      <c r="H74" s="4">
        <v>7.2</v>
      </c>
      <c r="I74" s="4">
        <v>7.2</v>
      </c>
    </row>
    <row r="75" spans="5:9" x14ac:dyDescent="0.4">
      <c r="E75" s="3">
        <f>重回帰_使用データ!A76</f>
        <v>19.420000000000002</v>
      </c>
      <c r="F75" s="4">
        <f>重回帰_結果!$C$3*重回帰_使用データ!B76+重回帰_結果!$C$4*重回帰_使用データ!C76+重回帰_結果!$C$5*重回帰_使用データ!D76+重回帰_結果!$C$6</f>
        <v>18.972206145532244</v>
      </c>
      <c r="H75" s="4">
        <v>7.3</v>
      </c>
      <c r="I75" s="4">
        <v>7.3</v>
      </c>
    </row>
    <row r="76" spans="5:9" x14ac:dyDescent="0.4">
      <c r="E76" s="3">
        <f>重回帰_使用データ!A77</f>
        <v>20.66</v>
      </c>
      <c r="F76" s="4">
        <f>重回帰_結果!$C$3*重回帰_使用データ!B77+重回帰_結果!$C$4*重回帰_使用データ!C77+重回帰_結果!$C$5*重回帰_使用データ!D77+重回帰_結果!$C$6</f>
        <v>20.76341488864065</v>
      </c>
      <c r="H76" s="4">
        <v>7.4</v>
      </c>
      <c r="I76" s="4">
        <v>7.4</v>
      </c>
    </row>
    <row r="77" spans="5:9" x14ac:dyDescent="0.4">
      <c r="E77" s="3">
        <f>重回帰_使用データ!A78</f>
        <v>20.09</v>
      </c>
      <c r="F77" s="4">
        <f>重回帰_結果!$C$3*重回帰_使用データ!B78+重回帰_結果!$C$4*重回帰_使用データ!C78+重回帰_結果!$C$5*重回帰_使用データ!D78+重回帰_結果!$C$6</f>
        <v>20.324612474929442</v>
      </c>
      <c r="H77" s="4">
        <v>7.5</v>
      </c>
      <c r="I77" s="4">
        <v>7.5</v>
      </c>
    </row>
    <row r="78" spans="5:9" x14ac:dyDescent="0.4">
      <c r="E78" s="3">
        <f>重回帰_使用データ!A79</f>
        <v>20.97</v>
      </c>
      <c r="F78" s="4">
        <f>重回帰_結果!$C$3*重回帰_使用データ!B79+重回帰_結果!$C$4*重回帰_使用データ!C79+重回帰_結果!$C$5*重回帰_使用データ!D79+重回帰_結果!$C$6</f>
        <v>19.330447894153924</v>
      </c>
      <c r="H78" s="4">
        <v>7.6</v>
      </c>
      <c r="I78" s="4">
        <v>7.6</v>
      </c>
    </row>
    <row r="79" spans="5:9" x14ac:dyDescent="0.4">
      <c r="E79" s="3">
        <f>重回帰_使用データ!A80</f>
        <v>20.440000000000001</v>
      </c>
      <c r="F79" s="4">
        <f>重回帰_結果!$C$3*重回帰_使用データ!B80+重回帰_結果!$C$4*重回帰_使用データ!C80+重回帰_結果!$C$5*重回帰_使用データ!D80+重回帰_結果!$C$6</f>
        <v>21.976689254911808</v>
      </c>
      <c r="H79" s="4">
        <v>7.7</v>
      </c>
      <c r="I79" s="4">
        <v>7.7</v>
      </c>
    </row>
    <row r="80" spans="5:9" x14ac:dyDescent="0.4">
      <c r="E80" s="3">
        <f>重回帰_使用データ!A81</f>
        <v>20.07</v>
      </c>
      <c r="F80" s="4">
        <f>重回帰_結果!$C$3*重回帰_使用データ!B81+重回帰_結果!$C$4*重回帰_使用データ!C81+重回帰_結果!$C$5*重回帰_使用データ!D81+重回帰_結果!$C$6</f>
        <v>21.381338176662698</v>
      </c>
      <c r="H80" s="4">
        <v>7.8</v>
      </c>
      <c r="I80" s="4">
        <v>7.8</v>
      </c>
    </row>
    <row r="81" spans="5:9" x14ac:dyDescent="0.4">
      <c r="E81" s="3">
        <f>重回帰_使用データ!A82</f>
        <v>23.38</v>
      </c>
      <c r="F81" s="4">
        <f>重回帰_結果!$C$3*重回帰_使用データ!B82+重回帰_結果!$C$4*重回帰_使用データ!C82+重回帰_結果!$C$5*重回帰_使用データ!D82+重回帰_結果!$C$6</f>
        <v>20.281186558170599</v>
      </c>
      <c r="H81" s="4">
        <v>7.9</v>
      </c>
      <c r="I81" s="4">
        <v>7.9</v>
      </c>
    </row>
    <row r="82" spans="5:9" x14ac:dyDescent="0.4">
      <c r="E82" s="3">
        <f>重回帰_使用データ!A83</f>
        <v>23.69</v>
      </c>
      <c r="F82" s="4">
        <f>重回帰_結果!$C$3*重回帰_使用データ!B83+重回帰_結果!$C$4*重回帰_使用データ!C83+重回帰_結果!$C$5*重回帰_使用データ!D83+重回帰_結果!$C$6</f>
        <v>22.656038003824488</v>
      </c>
      <c r="H82" s="4">
        <v>8</v>
      </c>
      <c r="I82" s="4">
        <v>8</v>
      </c>
    </row>
    <row r="83" spans="5:9" x14ac:dyDescent="0.4">
      <c r="E83" s="3">
        <f>重回帰_使用データ!A84</f>
        <v>20.45</v>
      </c>
      <c r="F83" s="4">
        <f>重回帰_結果!$C$3*重回帰_使用データ!B84+重回帰_結果!$C$4*重回帰_使用データ!C84+重回帰_結果!$C$5*重回帰_使用データ!D84+重回帰_結果!$C$6</f>
        <v>21.70072667416667</v>
      </c>
      <c r="H83" s="4">
        <v>8.1</v>
      </c>
      <c r="I83" s="4">
        <v>8.1</v>
      </c>
    </row>
    <row r="84" spans="5:9" x14ac:dyDescent="0.4">
      <c r="E84" s="3">
        <f>重回帰_使用データ!A85</f>
        <v>21.97</v>
      </c>
      <c r="F84" s="4">
        <f>重回帰_結果!$C$3*重回帰_使用データ!B85+重回帰_結果!$C$4*重回帰_使用データ!C85+重回帰_結果!$C$5*重回帰_使用データ!D85+重回帰_結果!$C$6</f>
        <v>22.672319045169264</v>
      </c>
      <c r="H84" s="4">
        <v>8.1999999999999993</v>
      </c>
      <c r="I84" s="4">
        <v>8.1999999999999993</v>
      </c>
    </row>
    <row r="85" spans="5:9" x14ac:dyDescent="0.4">
      <c r="E85" s="3">
        <f>重回帰_使用データ!A86</f>
        <v>21.48</v>
      </c>
      <c r="F85" s="4">
        <f>重回帰_結果!$C$3*重回帰_使用データ!B86+重回帰_結果!$C$4*重回帰_使用データ!C86+重回帰_結果!$C$5*重回帰_使用データ!D86+重回帰_結果!$C$6</f>
        <v>22.697745417796309</v>
      </c>
      <c r="H85" s="4">
        <v>8.3000000000000007</v>
      </c>
      <c r="I85" s="4">
        <v>8.3000000000000007</v>
      </c>
    </row>
    <row r="86" spans="5:9" x14ac:dyDescent="0.4">
      <c r="E86" s="3">
        <f>重回帰_使用データ!A87</f>
        <v>21.13</v>
      </c>
      <c r="F86" s="4">
        <f>重回帰_結果!$C$3*重回帰_使用データ!B87+重回帰_結果!$C$4*重回帰_使用データ!C87+重回帰_結果!$C$5*重回帰_使用データ!D87+重回帰_結果!$C$6</f>
        <v>21.615593343436007</v>
      </c>
      <c r="H86" s="4">
        <v>8.4</v>
      </c>
      <c r="I86" s="4">
        <v>8.4</v>
      </c>
    </row>
    <row r="87" spans="5:9" x14ac:dyDescent="0.4">
      <c r="E87" s="3">
        <f>重回帰_使用データ!A88</f>
        <v>24.38</v>
      </c>
      <c r="F87" s="4">
        <f>重回帰_結果!$C$3*重回帰_使用データ!B88+重回帰_結果!$C$4*重回帰_使用データ!C88+重回帰_結果!$C$5*重回帰_使用データ!D88+重回帰_結果!$C$6</f>
        <v>24.169565663400729</v>
      </c>
      <c r="H87" s="4">
        <v>8.5</v>
      </c>
      <c r="I87" s="4">
        <v>8.5</v>
      </c>
    </row>
    <row r="88" spans="5:9" x14ac:dyDescent="0.4">
      <c r="E88" s="3">
        <f>重回帰_使用データ!A89</f>
        <v>21.4</v>
      </c>
      <c r="F88" s="4">
        <f>重回帰_結果!$C$3*重回帰_使用データ!B89+重回帰_結果!$C$4*重回帰_使用データ!C89+重回帰_結果!$C$5*重回帰_使用データ!D89+重回帰_結果!$C$6</f>
        <v>21.599312302091239</v>
      </c>
      <c r="H88" s="4">
        <v>8.6</v>
      </c>
      <c r="I88" s="4">
        <v>8.6</v>
      </c>
    </row>
    <row r="89" spans="5:9" x14ac:dyDescent="0.4">
      <c r="E89" s="3">
        <f>重回帰_使用データ!A90</f>
        <v>25.53</v>
      </c>
      <c r="F89" s="4">
        <f>重回帰_結果!$C$3*重回帰_使用データ!B90+重回帰_結果!$C$4*重回帰_使用データ!C90+重回帰_結果!$C$5*重回帰_使用データ!D90+重回帰_結果!$C$6</f>
        <v>24.045579081552365</v>
      </c>
      <c r="H89" s="4">
        <v>8.6999999999999993</v>
      </c>
      <c r="I89" s="4">
        <v>8.6999999999999993</v>
      </c>
    </row>
    <row r="90" spans="5:9" x14ac:dyDescent="0.4">
      <c r="E90" s="3">
        <f>重回帰_使用データ!A91</f>
        <v>23.59</v>
      </c>
      <c r="F90" s="4">
        <f>重回帰_結果!$C$3*重回帰_使用データ!B91+重回帰_結果!$C$4*重回帰_使用データ!C91+重回帰_結果!$C$5*重回帰_使用データ!D91+重回帰_結果!$C$6</f>
        <v>22.254370338443966</v>
      </c>
      <c r="H90" s="4">
        <v>8.8000000000000007</v>
      </c>
      <c r="I90" s="4">
        <v>8.8000000000000007</v>
      </c>
    </row>
    <row r="91" spans="5:9" x14ac:dyDescent="0.4">
      <c r="E91" s="3">
        <f>重回帰_使用データ!A92</f>
        <v>25.29</v>
      </c>
      <c r="F91" s="4">
        <f>重回帰_結果!$C$3*重回帰_使用データ!B92+重回帰_結果!$C$4*重回帰_使用データ!C92+重回帰_結果!$C$5*重回帰_使用データ!D92+重回帰_結果!$C$6</f>
        <v>24.566660663140123</v>
      </c>
      <c r="H91" s="4">
        <v>8.9</v>
      </c>
      <c r="I91" s="4">
        <v>8.9</v>
      </c>
    </row>
    <row r="92" spans="5:9" x14ac:dyDescent="0.4">
      <c r="E92" s="3">
        <f>重回帰_使用データ!A93</f>
        <v>26.13</v>
      </c>
      <c r="F92" s="4">
        <f>重回帰_結果!$C$3*重回帰_使用データ!B93+重回帰_結果!$C$4*重回帰_使用データ!C93+重回帰_結果!$C$5*重回帰_使用データ!D93+重回帰_結果!$C$6</f>
        <v>23.769616500807235</v>
      </c>
      <c r="H92" s="4">
        <v>9</v>
      </c>
      <c r="I92" s="4">
        <v>9</v>
      </c>
    </row>
    <row r="93" spans="5:9" x14ac:dyDescent="0.4">
      <c r="E93" s="3">
        <f>重回帰_使用データ!A94</f>
        <v>23.68</v>
      </c>
      <c r="F93" s="4">
        <f>重回帰_結果!$C$3*重回帰_使用データ!B94+重回帰_結果!$C$4*重回帰_使用データ!C94+重回帰_結果!$C$5*重回帰_使用データ!D94+重回帰_結果!$C$6</f>
        <v>23.473935873143287</v>
      </c>
      <c r="H93" s="4">
        <v>9.1</v>
      </c>
      <c r="I93" s="4">
        <v>9.1</v>
      </c>
    </row>
    <row r="94" spans="5:9" x14ac:dyDescent="0.4">
      <c r="E94" s="3">
        <f>重回帰_使用データ!A95</f>
        <v>26.39</v>
      </c>
      <c r="F94" s="4">
        <f>重回帰_結果!$C$3*重回帰_使用データ!B95+重回帰_結果!$C$4*重回帰_使用データ!C95+重回帰_結果!$C$5*重回帰_使用データ!D95+重回帰_結果!$C$6</f>
        <v>23.311096040177215</v>
      </c>
      <c r="H94" s="4">
        <v>9.1999999999999993</v>
      </c>
      <c r="I94" s="4">
        <v>9.1999999999999993</v>
      </c>
    </row>
    <row r="95" spans="5:9" x14ac:dyDescent="0.4">
      <c r="E95" s="3">
        <f>重回帰_使用データ!A96</f>
        <v>24.16</v>
      </c>
      <c r="F95" s="4">
        <f>重回帰_結果!$C$3*重回帰_使用データ!B96+重回帰_結果!$C$4*重回帰_使用データ!C96+重回帰_結果!$C$5*重回帰_使用データ!D96+重回帰_結果!$C$6</f>
        <v>24.545806956154205</v>
      </c>
      <c r="H95" s="4">
        <v>9.3000000000000007</v>
      </c>
      <c r="I95" s="4">
        <v>9.3000000000000007</v>
      </c>
    </row>
    <row r="96" spans="5:9" x14ac:dyDescent="0.4">
      <c r="E96" s="3">
        <f>重回帰_使用データ!A97</f>
        <v>26.72</v>
      </c>
      <c r="F96" s="4">
        <f>重回帰_結果!$C$3*重回帰_使用データ!B97+重回帰_結果!$C$4*重回帰_使用データ!C97+重回帰_結果!$C$5*重回帰_使用データ!D97+重回帰_結果!$C$6</f>
        <v>25.162011741389225</v>
      </c>
      <c r="H96" s="4">
        <v>9.4</v>
      </c>
      <c r="I96" s="4">
        <v>9.4</v>
      </c>
    </row>
    <row r="97" spans="5:9" x14ac:dyDescent="0.4">
      <c r="E97" s="3">
        <f>重回帰_使用データ!A98</f>
        <v>23.48</v>
      </c>
      <c r="F97" s="4">
        <f>重回帰_結果!$C$3*重回帰_使用データ!B98+重回帰_結果!$C$4*重回帰_使用データ!C98+重回帰_結果!$C$5*重回帰_使用データ!D98+重回帰_結果!$C$6</f>
        <v>23.393375208053765</v>
      </c>
      <c r="H97" s="4">
        <v>9.5</v>
      </c>
      <c r="I97" s="4">
        <v>9.5</v>
      </c>
    </row>
    <row r="98" spans="5:9" x14ac:dyDescent="0.4">
      <c r="E98" s="3">
        <f>重回帰_使用データ!A99</f>
        <v>26.47</v>
      </c>
      <c r="F98" s="4">
        <f>重回帰_結果!$C$3*重回帰_使用データ!B99+重回帰_結果!$C$4*重回帰_使用データ!C99+重回帰_結果!$C$5*重回帰_使用データ!D99+重回帰_結果!$C$6</f>
        <v>24.748635700305083</v>
      </c>
      <c r="H98" s="4">
        <v>9.6</v>
      </c>
      <c r="I98" s="4">
        <v>9.6</v>
      </c>
    </row>
    <row r="99" spans="5:9" x14ac:dyDescent="0.4">
      <c r="E99" s="3">
        <f>重回帰_使用データ!A100</f>
        <v>26.06</v>
      </c>
      <c r="F99" s="4">
        <f>重回帰_結果!$C$3*重回帰_使用データ!B100+重回帰_結果!$C$4*重回帰_使用データ!C100+重回帰_結果!$C$5*重回帰_使用データ!D100+重回帰_結果!$C$6</f>
        <v>26.696393107951398</v>
      </c>
      <c r="H99" s="4">
        <v>9.6999999999999993</v>
      </c>
      <c r="I99" s="4">
        <v>9.6999999999999993</v>
      </c>
    </row>
    <row r="100" spans="5:9" x14ac:dyDescent="0.4">
      <c r="E100" s="3">
        <f>重回帰_使用データ!A101</f>
        <v>24.01</v>
      </c>
      <c r="F100" s="4">
        <f>重回帰_結果!$C$3*重回帰_使用データ!B101+重回帰_結果!$C$4*重回帰_使用データ!C101+重回帰_結果!$C$5*重回帰_使用データ!D101+重回帰_結果!$C$6</f>
        <v>26.075615657075229</v>
      </c>
      <c r="H100" s="4">
        <v>9.8000000000000007</v>
      </c>
      <c r="I100" s="4">
        <v>9.8000000000000007</v>
      </c>
    </row>
    <row r="101" spans="5:9" x14ac:dyDescent="0.4">
      <c r="H101" s="4">
        <v>9.9</v>
      </c>
      <c r="I101" s="4">
        <v>9.9</v>
      </c>
    </row>
    <row r="102" spans="5:9" x14ac:dyDescent="0.4">
      <c r="H102" s="4">
        <v>10</v>
      </c>
      <c r="I102" s="4">
        <v>10</v>
      </c>
    </row>
    <row r="103" spans="5:9" x14ac:dyDescent="0.4">
      <c r="H103" s="4">
        <v>10.1</v>
      </c>
      <c r="I103" s="4">
        <v>10.1</v>
      </c>
    </row>
    <row r="104" spans="5:9" x14ac:dyDescent="0.4">
      <c r="H104" s="4">
        <v>10.199999999999999</v>
      </c>
      <c r="I104" s="4">
        <v>10.199999999999999</v>
      </c>
    </row>
    <row r="105" spans="5:9" x14ac:dyDescent="0.4">
      <c r="H105" s="4">
        <v>10.3</v>
      </c>
      <c r="I105" s="4">
        <v>10.3</v>
      </c>
    </row>
    <row r="106" spans="5:9" x14ac:dyDescent="0.4">
      <c r="H106" s="4">
        <v>10.4</v>
      </c>
      <c r="I106" s="4">
        <v>10.4</v>
      </c>
    </row>
    <row r="107" spans="5:9" x14ac:dyDescent="0.4">
      <c r="H107" s="4">
        <v>10.5</v>
      </c>
      <c r="I107" s="4">
        <v>10.5</v>
      </c>
    </row>
    <row r="108" spans="5:9" x14ac:dyDescent="0.4">
      <c r="H108" s="4">
        <v>10.6</v>
      </c>
      <c r="I108" s="4">
        <v>10.6</v>
      </c>
    </row>
    <row r="109" spans="5:9" x14ac:dyDescent="0.4">
      <c r="H109" s="4">
        <v>10.7</v>
      </c>
      <c r="I109" s="4">
        <v>10.7</v>
      </c>
    </row>
    <row r="110" spans="5:9" x14ac:dyDescent="0.4">
      <c r="H110" s="4">
        <v>10.8</v>
      </c>
      <c r="I110" s="4">
        <v>10.8</v>
      </c>
    </row>
    <row r="111" spans="5:9" x14ac:dyDescent="0.4">
      <c r="H111" s="4">
        <v>10.9</v>
      </c>
      <c r="I111" s="4">
        <v>10.9</v>
      </c>
    </row>
    <row r="112" spans="5:9" x14ac:dyDescent="0.4">
      <c r="H112" s="4">
        <v>11</v>
      </c>
      <c r="I112" s="4">
        <v>11</v>
      </c>
    </row>
    <row r="113" spans="8:9" x14ac:dyDescent="0.4">
      <c r="H113" s="4">
        <v>11.1</v>
      </c>
      <c r="I113" s="4">
        <v>11.1</v>
      </c>
    </row>
    <row r="114" spans="8:9" x14ac:dyDescent="0.4">
      <c r="H114" s="4">
        <v>11.2</v>
      </c>
      <c r="I114" s="4">
        <v>11.2</v>
      </c>
    </row>
    <row r="115" spans="8:9" x14ac:dyDescent="0.4">
      <c r="H115" s="4">
        <v>11.3</v>
      </c>
      <c r="I115" s="4">
        <v>11.3</v>
      </c>
    </row>
    <row r="116" spans="8:9" x14ac:dyDescent="0.4">
      <c r="H116" s="4">
        <v>11.4</v>
      </c>
      <c r="I116" s="4">
        <v>11.4</v>
      </c>
    </row>
    <row r="117" spans="8:9" x14ac:dyDescent="0.4">
      <c r="H117" s="4">
        <v>11.5</v>
      </c>
      <c r="I117" s="4">
        <v>11.5</v>
      </c>
    </row>
    <row r="118" spans="8:9" x14ac:dyDescent="0.4">
      <c r="H118" s="4">
        <v>11.6</v>
      </c>
      <c r="I118" s="4">
        <v>11.6</v>
      </c>
    </row>
    <row r="119" spans="8:9" x14ac:dyDescent="0.4">
      <c r="H119" s="4">
        <v>11.7</v>
      </c>
      <c r="I119" s="4">
        <v>11.7</v>
      </c>
    </row>
    <row r="120" spans="8:9" x14ac:dyDescent="0.4">
      <c r="H120" s="4">
        <v>11.8</v>
      </c>
      <c r="I120" s="4">
        <v>11.8</v>
      </c>
    </row>
    <row r="121" spans="8:9" x14ac:dyDescent="0.4">
      <c r="H121" s="4">
        <v>11.9</v>
      </c>
      <c r="I121" s="4">
        <v>11.9</v>
      </c>
    </row>
    <row r="122" spans="8:9" x14ac:dyDescent="0.4">
      <c r="H122" s="4">
        <v>12</v>
      </c>
      <c r="I122" s="4">
        <v>12</v>
      </c>
    </row>
    <row r="123" spans="8:9" x14ac:dyDescent="0.4">
      <c r="H123" s="4">
        <v>12.1</v>
      </c>
      <c r="I123" s="4">
        <v>12.1</v>
      </c>
    </row>
    <row r="124" spans="8:9" x14ac:dyDescent="0.4">
      <c r="H124" s="4">
        <v>12.2</v>
      </c>
      <c r="I124" s="4">
        <v>12.2</v>
      </c>
    </row>
    <row r="125" spans="8:9" x14ac:dyDescent="0.4">
      <c r="H125" s="4">
        <v>12.3</v>
      </c>
      <c r="I125" s="4">
        <v>12.3</v>
      </c>
    </row>
    <row r="126" spans="8:9" x14ac:dyDescent="0.4">
      <c r="H126" s="4">
        <v>12.4</v>
      </c>
      <c r="I126" s="4">
        <v>12.4</v>
      </c>
    </row>
    <row r="127" spans="8:9" x14ac:dyDescent="0.4">
      <c r="H127" s="4">
        <v>12.5</v>
      </c>
      <c r="I127" s="4">
        <v>12.5</v>
      </c>
    </row>
    <row r="128" spans="8:9" x14ac:dyDescent="0.4">
      <c r="H128" s="4">
        <v>12.6</v>
      </c>
      <c r="I128" s="4">
        <v>12.6</v>
      </c>
    </row>
    <row r="129" spans="8:9" x14ac:dyDescent="0.4">
      <c r="H129" s="4">
        <v>12.7</v>
      </c>
      <c r="I129" s="4">
        <v>12.7</v>
      </c>
    </row>
    <row r="130" spans="8:9" x14ac:dyDescent="0.4">
      <c r="H130" s="4">
        <v>12.8</v>
      </c>
      <c r="I130" s="4">
        <v>12.8</v>
      </c>
    </row>
    <row r="131" spans="8:9" x14ac:dyDescent="0.4">
      <c r="H131" s="4">
        <v>12.9</v>
      </c>
      <c r="I131" s="4">
        <v>12.9</v>
      </c>
    </row>
    <row r="132" spans="8:9" x14ac:dyDescent="0.4">
      <c r="H132" s="4">
        <v>13</v>
      </c>
      <c r="I132" s="4">
        <v>13</v>
      </c>
    </row>
    <row r="133" spans="8:9" x14ac:dyDescent="0.4">
      <c r="H133" s="4">
        <v>13.1</v>
      </c>
      <c r="I133" s="4">
        <v>13.1</v>
      </c>
    </row>
    <row r="134" spans="8:9" x14ac:dyDescent="0.4">
      <c r="H134" s="4">
        <v>13.2</v>
      </c>
      <c r="I134" s="4">
        <v>13.2</v>
      </c>
    </row>
    <row r="135" spans="8:9" x14ac:dyDescent="0.4">
      <c r="H135" s="4">
        <v>13.3</v>
      </c>
      <c r="I135" s="4">
        <v>13.3</v>
      </c>
    </row>
    <row r="136" spans="8:9" x14ac:dyDescent="0.4">
      <c r="H136" s="4">
        <v>13.4</v>
      </c>
      <c r="I136" s="4">
        <v>13.4</v>
      </c>
    </row>
    <row r="137" spans="8:9" x14ac:dyDescent="0.4">
      <c r="H137" s="4">
        <v>13.5</v>
      </c>
      <c r="I137" s="4">
        <v>13.5</v>
      </c>
    </row>
    <row r="138" spans="8:9" x14ac:dyDescent="0.4">
      <c r="H138" s="4">
        <v>13.6</v>
      </c>
      <c r="I138" s="4">
        <v>13.6</v>
      </c>
    </row>
    <row r="139" spans="8:9" x14ac:dyDescent="0.4">
      <c r="H139" s="4">
        <v>13.7</v>
      </c>
      <c r="I139" s="4">
        <v>13.7</v>
      </c>
    </row>
    <row r="140" spans="8:9" x14ac:dyDescent="0.4">
      <c r="H140" s="4">
        <v>13.8</v>
      </c>
      <c r="I140" s="4">
        <v>13.8</v>
      </c>
    </row>
    <row r="141" spans="8:9" x14ac:dyDescent="0.4">
      <c r="H141" s="4">
        <v>13.9</v>
      </c>
      <c r="I141" s="4">
        <v>13.9</v>
      </c>
    </row>
    <row r="142" spans="8:9" x14ac:dyDescent="0.4">
      <c r="H142" s="4">
        <v>14</v>
      </c>
      <c r="I142" s="4">
        <v>14</v>
      </c>
    </row>
    <row r="143" spans="8:9" x14ac:dyDescent="0.4">
      <c r="H143" s="4">
        <v>14.1</v>
      </c>
      <c r="I143" s="4">
        <v>14.1</v>
      </c>
    </row>
    <row r="144" spans="8:9" x14ac:dyDescent="0.4">
      <c r="H144" s="4">
        <v>14.2</v>
      </c>
      <c r="I144" s="4">
        <v>14.2</v>
      </c>
    </row>
    <row r="145" spans="8:9" x14ac:dyDescent="0.4">
      <c r="H145" s="4">
        <v>14.3</v>
      </c>
      <c r="I145" s="4">
        <v>14.3</v>
      </c>
    </row>
    <row r="146" spans="8:9" x14ac:dyDescent="0.4">
      <c r="H146" s="4">
        <v>14.4</v>
      </c>
      <c r="I146" s="4">
        <v>14.4</v>
      </c>
    </row>
    <row r="147" spans="8:9" x14ac:dyDescent="0.4">
      <c r="H147" s="4">
        <v>14.5</v>
      </c>
      <c r="I147" s="4">
        <v>14.5</v>
      </c>
    </row>
    <row r="148" spans="8:9" x14ac:dyDescent="0.4">
      <c r="H148" s="4">
        <v>14.6</v>
      </c>
      <c r="I148" s="4">
        <v>14.6</v>
      </c>
    </row>
    <row r="149" spans="8:9" x14ac:dyDescent="0.4">
      <c r="H149" s="4">
        <v>14.7</v>
      </c>
      <c r="I149" s="4">
        <v>14.7</v>
      </c>
    </row>
    <row r="150" spans="8:9" x14ac:dyDescent="0.4">
      <c r="H150" s="4">
        <v>14.8</v>
      </c>
      <c r="I150" s="4">
        <v>14.8</v>
      </c>
    </row>
    <row r="151" spans="8:9" x14ac:dyDescent="0.4">
      <c r="H151" s="4">
        <v>14.9</v>
      </c>
      <c r="I151" s="4">
        <v>14.9</v>
      </c>
    </row>
    <row r="152" spans="8:9" x14ac:dyDescent="0.4">
      <c r="H152" s="4">
        <v>15</v>
      </c>
      <c r="I152" s="4">
        <v>15</v>
      </c>
    </row>
    <row r="153" spans="8:9" x14ac:dyDescent="0.4">
      <c r="H153" s="4">
        <v>15.1</v>
      </c>
      <c r="I153" s="4">
        <v>15.1</v>
      </c>
    </row>
    <row r="154" spans="8:9" x14ac:dyDescent="0.4">
      <c r="H154" s="4">
        <v>15.2</v>
      </c>
      <c r="I154" s="4">
        <v>15.2</v>
      </c>
    </row>
    <row r="155" spans="8:9" x14ac:dyDescent="0.4">
      <c r="H155" s="4">
        <v>15.3</v>
      </c>
      <c r="I155" s="4">
        <v>15.3</v>
      </c>
    </row>
    <row r="156" spans="8:9" x14ac:dyDescent="0.4">
      <c r="H156" s="4">
        <v>15.4</v>
      </c>
      <c r="I156" s="4">
        <v>15.4</v>
      </c>
    </row>
    <row r="157" spans="8:9" x14ac:dyDescent="0.4">
      <c r="H157" s="4">
        <v>15.5</v>
      </c>
      <c r="I157" s="4">
        <v>15.5</v>
      </c>
    </row>
    <row r="158" spans="8:9" x14ac:dyDescent="0.4">
      <c r="H158" s="4">
        <v>15.6</v>
      </c>
      <c r="I158" s="4">
        <v>15.6</v>
      </c>
    </row>
    <row r="159" spans="8:9" x14ac:dyDescent="0.4">
      <c r="H159" s="4">
        <v>15.7</v>
      </c>
      <c r="I159" s="4">
        <v>15.7</v>
      </c>
    </row>
    <row r="160" spans="8:9" x14ac:dyDescent="0.4">
      <c r="H160" s="4">
        <v>15.8</v>
      </c>
      <c r="I160" s="4">
        <v>15.8</v>
      </c>
    </row>
    <row r="161" spans="8:9" x14ac:dyDescent="0.4">
      <c r="H161" s="4">
        <v>15.9</v>
      </c>
      <c r="I161" s="4">
        <v>15.9</v>
      </c>
    </row>
    <row r="162" spans="8:9" x14ac:dyDescent="0.4">
      <c r="H162" s="4">
        <v>16</v>
      </c>
      <c r="I162" s="4">
        <v>16</v>
      </c>
    </row>
    <row r="163" spans="8:9" x14ac:dyDescent="0.4">
      <c r="H163" s="4">
        <v>16.100000000000001</v>
      </c>
      <c r="I163" s="4">
        <v>16.100000000000001</v>
      </c>
    </row>
    <row r="164" spans="8:9" x14ac:dyDescent="0.4">
      <c r="H164" s="4">
        <v>16.2</v>
      </c>
      <c r="I164" s="4">
        <v>16.2</v>
      </c>
    </row>
    <row r="165" spans="8:9" x14ac:dyDescent="0.4">
      <c r="H165" s="4">
        <v>16.3</v>
      </c>
      <c r="I165" s="4">
        <v>16.3</v>
      </c>
    </row>
    <row r="166" spans="8:9" x14ac:dyDescent="0.4">
      <c r="H166" s="4">
        <v>16.399999999999999</v>
      </c>
      <c r="I166" s="4">
        <v>16.399999999999999</v>
      </c>
    </row>
    <row r="167" spans="8:9" x14ac:dyDescent="0.4">
      <c r="H167" s="4">
        <v>16.5</v>
      </c>
      <c r="I167" s="4">
        <v>16.5</v>
      </c>
    </row>
    <row r="168" spans="8:9" x14ac:dyDescent="0.4">
      <c r="H168" s="4">
        <v>16.600000000000001</v>
      </c>
      <c r="I168" s="4">
        <v>16.600000000000001</v>
      </c>
    </row>
    <row r="169" spans="8:9" x14ac:dyDescent="0.4">
      <c r="H169" s="4">
        <v>16.7</v>
      </c>
      <c r="I169" s="4">
        <v>16.7</v>
      </c>
    </row>
    <row r="170" spans="8:9" x14ac:dyDescent="0.4">
      <c r="H170" s="4">
        <v>16.8</v>
      </c>
      <c r="I170" s="4">
        <v>16.8</v>
      </c>
    </row>
    <row r="171" spans="8:9" x14ac:dyDescent="0.4">
      <c r="H171" s="4">
        <v>16.899999999999999</v>
      </c>
      <c r="I171" s="4">
        <v>16.899999999999999</v>
      </c>
    </row>
    <row r="172" spans="8:9" x14ac:dyDescent="0.4">
      <c r="H172" s="4">
        <v>17</v>
      </c>
      <c r="I172" s="4">
        <v>17</v>
      </c>
    </row>
    <row r="173" spans="8:9" x14ac:dyDescent="0.4">
      <c r="H173" s="4">
        <v>17.100000000000001</v>
      </c>
      <c r="I173" s="4">
        <v>17.100000000000001</v>
      </c>
    </row>
    <row r="174" spans="8:9" x14ac:dyDescent="0.4">
      <c r="H174" s="4">
        <v>17.2</v>
      </c>
      <c r="I174" s="4">
        <v>17.2</v>
      </c>
    </row>
    <row r="175" spans="8:9" x14ac:dyDescent="0.4">
      <c r="H175" s="4">
        <v>17.3</v>
      </c>
      <c r="I175" s="4">
        <v>17.3</v>
      </c>
    </row>
    <row r="176" spans="8:9" x14ac:dyDescent="0.4">
      <c r="H176" s="4">
        <v>17.399999999999999</v>
      </c>
      <c r="I176" s="4">
        <v>17.399999999999999</v>
      </c>
    </row>
    <row r="177" spans="8:9" x14ac:dyDescent="0.4">
      <c r="H177" s="4">
        <v>17.5</v>
      </c>
      <c r="I177" s="4">
        <v>17.5</v>
      </c>
    </row>
    <row r="178" spans="8:9" x14ac:dyDescent="0.4">
      <c r="H178" s="4">
        <v>17.600000000000001</v>
      </c>
      <c r="I178" s="4">
        <v>17.600000000000001</v>
      </c>
    </row>
    <row r="179" spans="8:9" x14ac:dyDescent="0.4">
      <c r="H179" s="4">
        <v>17.7</v>
      </c>
      <c r="I179" s="4">
        <v>17.7</v>
      </c>
    </row>
    <row r="180" spans="8:9" x14ac:dyDescent="0.4">
      <c r="H180" s="4">
        <v>17.8</v>
      </c>
      <c r="I180" s="4">
        <v>17.8</v>
      </c>
    </row>
    <row r="181" spans="8:9" x14ac:dyDescent="0.4">
      <c r="H181" s="4">
        <v>17.899999999999999</v>
      </c>
      <c r="I181" s="4">
        <v>17.899999999999999</v>
      </c>
    </row>
    <row r="182" spans="8:9" x14ac:dyDescent="0.4">
      <c r="H182" s="4">
        <v>18</v>
      </c>
      <c r="I182" s="4">
        <v>18</v>
      </c>
    </row>
    <row r="183" spans="8:9" x14ac:dyDescent="0.4">
      <c r="H183" s="4">
        <v>18.100000000000001</v>
      </c>
      <c r="I183" s="4">
        <v>18.100000000000001</v>
      </c>
    </row>
    <row r="184" spans="8:9" x14ac:dyDescent="0.4">
      <c r="H184" s="4">
        <v>18.2</v>
      </c>
      <c r="I184" s="4">
        <v>18.2</v>
      </c>
    </row>
    <row r="185" spans="8:9" x14ac:dyDescent="0.4">
      <c r="H185" s="4">
        <v>18.3</v>
      </c>
      <c r="I185" s="4">
        <v>18.3</v>
      </c>
    </row>
    <row r="186" spans="8:9" x14ac:dyDescent="0.4">
      <c r="H186" s="4">
        <v>18.399999999999999</v>
      </c>
      <c r="I186" s="4">
        <v>18.399999999999999</v>
      </c>
    </row>
    <row r="187" spans="8:9" x14ac:dyDescent="0.4">
      <c r="H187" s="4">
        <v>18.5</v>
      </c>
      <c r="I187" s="4">
        <v>18.5</v>
      </c>
    </row>
    <row r="188" spans="8:9" x14ac:dyDescent="0.4">
      <c r="H188" s="4">
        <v>18.600000000000001</v>
      </c>
      <c r="I188" s="4">
        <v>18.600000000000001</v>
      </c>
    </row>
    <row r="189" spans="8:9" x14ac:dyDescent="0.4">
      <c r="H189" s="4">
        <v>18.7</v>
      </c>
      <c r="I189" s="4">
        <v>18.7</v>
      </c>
    </row>
    <row r="190" spans="8:9" x14ac:dyDescent="0.4">
      <c r="H190" s="4">
        <v>18.8</v>
      </c>
      <c r="I190" s="4">
        <v>18.8</v>
      </c>
    </row>
    <row r="191" spans="8:9" x14ac:dyDescent="0.4">
      <c r="H191" s="4">
        <v>18.899999999999999</v>
      </c>
      <c r="I191" s="4">
        <v>18.899999999999999</v>
      </c>
    </row>
    <row r="192" spans="8:9" x14ac:dyDescent="0.4">
      <c r="H192" s="4">
        <v>19</v>
      </c>
      <c r="I192" s="4">
        <v>19</v>
      </c>
    </row>
    <row r="193" spans="8:9" x14ac:dyDescent="0.4">
      <c r="H193" s="4">
        <v>19.100000000000001</v>
      </c>
      <c r="I193" s="4">
        <v>19.100000000000001</v>
      </c>
    </row>
    <row r="194" spans="8:9" x14ac:dyDescent="0.4">
      <c r="H194" s="4">
        <v>19.2</v>
      </c>
      <c r="I194" s="4">
        <v>19.2</v>
      </c>
    </row>
    <row r="195" spans="8:9" x14ac:dyDescent="0.4">
      <c r="H195" s="4">
        <v>19.3</v>
      </c>
      <c r="I195" s="4">
        <v>19.3</v>
      </c>
    </row>
    <row r="196" spans="8:9" x14ac:dyDescent="0.4">
      <c r="H196" s="4">
        <v>19.399999999999999</v>
      </c>
      <c r="I196" s="4">
        <v>19.399999999999999</v>
      </c>
    </row>
    <row r="197" spans="8:9" x14ac:dyDescent="0.4">
      <c r="H197" s="4">
        <v>19.5</v>
      </c>
      <c r="I197" s="4">
        <v>19.5</v>
      </c>
    </row>
    <row r="198" spans="8:9" x14ac:dyDescent="0.4">
      <c r="H198" s="4">
        <v>19.600000000000001</v>
      </c>
      <c r="I198" s="4">
        <v>19.600000000000001</v>
      </c>
    </row>
    <row r="199" spans="8:9" x14ac:dyDescent="0.4">
      <c r="H199" s="4">
        <v>19.7</v>
      </c>
      <c r="I199" s="4">
        <v>19.7</v>
      </c>
    </row>
    <row r="200" spans="8:9" x14ac:dyDescent="0.4">
      <c r="H200" s="4">
        <v>19.8</v>
      </c>
      <c r="I200" s="4">
        <v>19.8</v>
      </c>
    </row>
    <row r="201" spans="8:9" x14ac:dyDescent="0.4">
      <c r="H201" s="4">
        <v>19.899999999999999</v>
      </c>
      <c r="I201" s="4">
        <v>19.899999999999999</v>
      </c>
    </row>
    <row r="202" spans="8:9" x14ac:dyDescent="0.4">
      <c r="H202" s="4">
        <v>20</v>
      </c>
      <c r="I202" s="4">
        <v>20</v>
      </c>
    </row>
    <row r="203" spans="8:9" x14ac:dyDescent="0.4">
      <c r="H203" s="4">
        <v>20.100000000000001</v>
      </c>
      <c r="I203" s="4">
        <v>20.100000000000001</v>
      </c>
    </row>
    <row r="204" spans="8:9" x14ac:dyDescent="0.4">
      <c r="H204" s="4">
        <v>20.2</v>
      </c>
      <c r="I204" s="4">
        <v>20.2</v>
      </c>
    </row>
    <row r="205" spans="8:9" x14ac:dyDescent="0.4">
      <c r="H205" s="4">
        <v>20.3</v>
      </c>
      <c r="I205" s="4">
        <v>20.3</v>
      </c>
    </row>
    <row r="206" spans="8:9" x14ac:dyDescent="0.4">
      <c r="H206" s="4">
        <v>20.399999999999999</v>
      </c>
      <c r="I206" s="4">
        <v>20.399999999999999</v>
      </c>
    </row>
    <row r="207" spans="8:9" x14ac:dyDescent="0.4">
      <c r="H207" s="4">
        <v>20.5</v>
      </c>
      <c r="I207" s="4">
        <v>20.5</v>
      </c>
    </row>
    <row r="208" spans="8:9" x14ac:dyDescent="0.4">
      <c r="H208" s="4">
        <v>20.6</v>
      </c>
      <c r="I208" s="4">
        <v>20.6</v>
      </c>
    </row>
    <row r="209" spans="8:9" x14ac:dyDescent="0.4">
      <c r="H209" s="4">
        <v>20.7</v>
      </c>
      <c r="I209" s="4">
        <v>20.7</v>
      </c>
    </row>
    <row r="210" spans="8:9" x14ac:dyDescent="0.4">
      <c r="H210" s="4">
        <v>20.8</v>
      </c>
      <c r="I210" s="4">
        <v>20.8</v>
      </c>
    </row>
    <row r="211" spans="8:9" x14ac:dyDescent="0.4">
      <c r="H211" s="4">
        <v>20.9</v>
      </c>
      <c r="I211" s="4">
        <v>20.9</v>
      </c>
    </row>
    <row r="212" spans="8:9" x14ac:dyDescent="0.4">
      <c r="H212" s="4">
        <v>21</v>
      </c>
      <c r="I212" s="4">
        <v>21</v>
      </c>
    </row>
    <row r="213" spans="8:9" x14ac:dyDescent="0.4">
      <c r="H213" s="4">
        <v>21.1</v>
      </c>
      <c r="I213" s="4">
        <v>21.1</v>
      </c>
    </row>
    <row r="214" spans="8:9" x14ac:dyDescent="0.4">
      <c r="H214" s="4">
        <v>21.2</v>
      </c>
      <c r="I214" s="4">
        <v>21.2</v>
      </c>
    </row>
    <row r="215" spans="8:9" x14ac:dyDescent="0.4">
      <c r="H215" s="4">
        <v>21.3</v>
      </c>
      <c r="I215" s="4">
        <v>21.3</v>
      </c>
    </row>
    <row r="216" spans="8:9" x14ac:dyDescent="0.4">
      <c r="H216" s="4">
        <v>21.4</v>
      </c>
      <c r="I216" s="4">
        <v>21.4</v>
      </c>
    </row>
    <row r="217" spans="8:9" x14ac:dyDescent="0.4">
      <c r="H217" s="4">
        <v>21.5</v>
      </c>
      <c r="I217" s="4">
        <v>21.5</v>
      </c>
    </row>
    <row r="218" spans="8:9" x14ac:dyDescent="0.4">
      <c r="H218" s="4">
        <v>21.6</v>
      </c>
      <c r="I218" s="4">
        <v>21.6</v>
      </c>
    </row>
    <row r="219" spans="8:9" x14ac:dyDescent="0.4">
      <c r="H219" s="4">
        <v>21.7</v>
      </c>
      <c r="I219" s="4">
        <v>21.7</v>
      </c>
    </row>
    <row r="220" spans="8:9" x14ac:dyDescent="0.4">
      <c r="H220" s="4">
        <v>21.8</v>
      </c>
      <c r="I220" s="4">
        <v>21.8</v>
      </c>
    </row>
    <row r="221" spans="8:9" x14ac:dyDescent="0.4">
      <c r="H221" s="4">
        <v>21.9</v>
      </c>
      <c r="I221" s="4">
        <v>21.9</v>
      </c>
    </row>
    <row r="222" spans="8:9" x14ac:dyDescent="0.4">
      <c r="H222" s="4">
        <v>22</v>
      </c>
      <c r="I222" s="4">
        <v>22</v>
      </c>
    </row>
    <row r="223" spans="8:9" x14ac:dyDescent="0.4">
      <c r="H223" s="4">
        <v>22.1</v>
      </c>
      <c r="I223" s="4">
        <v>22.1</v>
      </c>
    </row>
    <row r="224" spans="8:9" x14ac:dyDescent="0.4">
      <c r="H224" s="4">
        <v>22.2</v>
      </c>
      <c r="I224" s="4">
        <v>22.2</v>
      </c>
    </row>
    <row r="225" spans="8:9" x14ac:dyDescent="0.4">
      <c r="H225" s="4">
        <v>22.3</v>
      </c>
      <c r="I225" s="4">
        <v>22.3</v>
      </c>
    </row>
    <row r="226" spans="8:9" x14ac:dyDescent="0.4">
      <c r="H226" s="4">
        <v>22.4</v>
      </c>
      <c r="I226" s="4">
        <v>22.4</v>
      </c>
    </row>
    <row r="227" spans="8:9" x14ac:dyDescent="0.4">
      <c r="H227" s="4">
        <v>22.5</v>
      </c>
      <c r="I227" s="4">
        <v>22.5</v>
      </c>
    </row>
    <row r="228" spans="8:9" x14ac:dyDescent="0.4">
      <c r="H228" s="4">
        <v>22.6</v>
      </c>
      <c r="I228" s="4">
        <v>22.6</v>
      </c>
    </row>
    <row r="229" spans="8:9" x14ac:dyDescent="0.4">
      <c r="H229" s="4">
        <v>22.7</v>
      </c>
      <c r="I229" s="4">
        <v>22.7</v>
      </c>
    </row>
    <row r="230" spans="8:9" x14ac:dyDescent="0.4">
      <c r="H230" s="4">
        <v>22.8</v>
      </c>
      <c r="I230" s="4">
        <v>22.8</v>
      </c>
    </row>
    <row r="231" spans="8:9" x14ac:dyDescent="0.4">
      <c r="H231" s="4">
        <v>22.9</v>
      </c>
      <c r="I231" s="4">
        <v>22.9</v>
      </c>
    </row>
    <row r="232" spans="8:9" x14ac:dyDescent="0.4">
      <c r="H232" s="4">
        <v>23</v>
      </c>
      <c r="I232" s="4">
        <v>23</v>
      </c>
    </row>
    <row r="233" spans="8:9" x14ac:dyDescent="0.4">
      <c r="H233" s="4">
        <v>23.1</v>
      </c>
      <c r="I233" s="4">
        <v>23.1</v>
      </c>
    </row>
    <row r="234" spans="8:9" x14ac:dyDescent="0.4">
      <c r="H234" s="4">
        <v>23.2</v>
      </c>
      <c r="I234" s="4">
        <v>23.2</v>
      </c>
    </row>
    <row r="235" spans="8:9" x14ac:dyDescent="0.4">
      <c r="H235" s="4">
        <v>23.3</v>
      </c>
      <c r="I235" s="4">
        <v>23.3</v>
      </c>
    </row>
    <row r="236" spans="8:9" x14ac:dyDescent="0.4">
      <c r="H236" s="4">
        <v>23.4</v>
      </c>
      <c r="I236" s="4">
        <v>23.4</v>
      </c>
    </row>
    <row r="237" spans="8:9" x14ac:dyDescent="0.4">
      <c r="H237" s="4">
        <v>23.5</v>
      </c>
      <c r="I237" s="4">
        <v>23.5</v>
      </c>
    </row>
    <row r="238" spans="8:9" x14ac:dyDescent="0.4">
      <c r="H238" s="4">
        <v>23.6</v>
      </c>
      <c r="I238" s="4">
        <v>23.6</v>
      </c>
    </row>
    <row r="239" spans="8:9" x14ac:dyDescent="0.4">
      <c r="H239" s="4">
        <v>23.7</v>
      </c>
      <c r="I239" s="4">
        <v>23.7</v>
      </c>
    </row>
    <row r="240" spans="8:9" x14ac:dyDescent="0.4">
      <c r="H240" s="4">
        <v>23.8</v>
      </c>
      <c r="I240" s="4">
        <v>23.8</v>
      </c>
    </row>
    <row r="241" spans="8:9" x14ac:dyDescent="0.4">
      <c r="H241" s="4">
        <v>23.9</v>
      </c>
      <c r="I241" s="4">
        <v>23.9</v>
      </c>
    </row>
    <row r="242" spans="8:9" x14ac:dyDescent="0.4">
      <c r="H242" s="4">
        <v>24</v>
      </c>
      <c r="I242" s="4">
        <v>24</v>
      </c>
    </row>
    <row r="243" spans="8:9" x14ac:dyDescent="0.4">
      <c r="H243" s="4">
        <v>24.1</v>
      </c>
      <c r="I243" s="4">
        <v>24.1</v>
      </c>
    </row>
    <row r="244" spans="8:9" x14ac:dyDescent="0.4">
      <c r="H244" s="4">
        <v>24.2</v>
      </c>
      <c r="I244" s="4">
        <v>24.2</v>
      </c>
    </row>
    <row r="245" spans="8:9" x14ac:dyDescent="0.4">
      <c r="H245" s="4">
        <v>24.3</v>
      </c>
      <c r="I245" s="4">
        <v>24.3</v>
      </c>
    </row>
    <row r="246" spans="8:9" x14ac:dyDescent="0.4">
      <c r="H246" s="4">
        <v>24.4</v>
      </c>
      <c r="I246" s="4">
        <v>24.4</v>
      </c>
    </row>
    <row r="247" spans="8:9" x14ac:dyDescent="0.4">
      <c r="H247" s="4">
        <v>24.5</v>
      </c>
      <c r="I247" s="4">
        <v>24.5</v>
      </c>
    </row>
    <row r="248" spans="8:9" x14ac:dyDescent="0.4">
      <c r="H248" s="4">
        <v>24.6</v>
      </c>
      <c r="I248" s="4">
        <v>24.6</v>
      </c>
    </row>
    <row r="249" spans="8:9" x14ac:dyDescent="0.4">
      <c r="H249" s="4">
        <v>24.7</v>
      </c>
      <c r="I249" s="4">
        <v>24.7</v>
      </c>
    </row>
    <row r="250" spans="8:9" x14ac:dyDescent="0.4">
      <c r="H250" s="4">
        <v>24.8</v>
      </c>
      <c r="I250" s="4">
        <v>24.8</v>
      </c>
    </row>
    <row r="251" spans="8:9" x14ac:dyDescent="0.4">
      <c r="H251" s="4">
        <v>24.9</v>
      </c>
      <c r="I251" s="4">
        <v>24.9</v>
      </c>
    </row>
    <row r="252" spans="8:9" x14ac:dyDescent="0.4">
      <c r="H252" s="4">
        <v>25</v>
      </c>
      <c r="I252" s="4">
        <v>25</v>
      </c>
    </row>
    <row r="253" spans="8:9" x14ac:dyDescent="0.4">
      <c r="H253" s="4">
        <v>25.1</v>
      </c>
      <c r="I253" s="4">
        <v>25.1</v>
      </c>
    </row>
    <row r="254" spans="8:9" x14ac:dyDescent="0.4">
      <c r="H254" s="4">
        <v>25.2</v>
      </c>
      <c r="I254" s="4">
        <v>25.2</v>
      </c>
    </row>
    <row r="255" spans="8:9" x14ac:dyDescent="0.4">
      <c r="H255" s="4">
        <v>25.3</v>
      </c>
      <c r="I255" s="4">
        <v>25.3</v>
      </c>
    </row>
    <row r="256" spans="8:9" x14ac:dyDescent="0.4">
      <c r="H256" s="4">
        <v>25.4</v>
      </c>
      <c r="I256" s="4">
        <v>25.4</v>
      </c>
    </row>
    <row r="257" spans="8:9" x14ac:dyDescent="0.4">
      <c r="H257" s="4">
        <v>25.5</v>
      </c>
      <c r="I257" s="4">
        <v>25.5</v>
      </c>
    </row>
    <row r="258" spans="8:9" x14ac:dyDescent="0.4">
      <c r="H258" s="4">
        <v>25.6</v>
      </c>
      <c r="I258" s="4">
        <v>25.6</v>
      </c>
    </row>
    <row r="259" spans="8:9" x14ac:dyDescent="0.4">
      <c r="H259" s="4">
        <v>25.7</v>
      </c>
      <c r="I259" s="4">
        <v>25.7</v>
      </c>
    </row>
    <row r="260" spans="8:9" x14ac:dyDescent="0.4">
      <c r="H260" s="4">
        <v>25.8</v>
      </c>
      <c r="I260" s="4">
        <v>25.8</v>
      </c>
    </row>
    <row r="261" spans="8:9" x14ac:dyDescent="0.4">
      <c r="H261" s="4">
        <v>25.9</v>
      </c>
      <c r="I261" s="4">
        <v>25.9</v>
      </c>
    </row>
    <row r="262" spans="8:9" x14ac:dyDescent="0.4">
      <c r="H262" s="4">
        <v>26</v>
      </c>
      <c r="I262" s="4">
        <v>26</v>
      </c>
    </row>
    <row r="263" spans="8:9" x14ac:dyDescent="0.4">
      <c r="H263" s="4">
        <v>26.1</v>
      </c>
      <c r="I263" s="4">
        <v>26.1</v>
      </c>
    </row>
    <row r="264" spans="8:9" x14ac:dyDescent="0.4">
      <c r="H264" s="4">
        <v>26.2</v>
      </c>
      <c r="I264" s="4">
        <v>26.2</v>
      </c>
    </row>
    <row r="265" spans="8:9" x14ac:dyDescent="0.4">
      <c r="H265" s="4">
        <v>26.3</v>
      </c>
      <c r="I265" s="4">
        <v>26.3</v>
      </c>
    </row>
    <row r="266" spans="8:9" x14ac:dyDescent="0.4">
      <c r="H266" s="4">
        <v>26.4</v>
      </c>
      <c r="I266" s="4">
        <v>26.4</v>
      </c>
    </row>
    <row r="267" spans="8:9" x14ac:dyDescent="0.4">
      <c r="H267" s="4">
        <v>26.5</v>
      </c>
      <c r="I267" s="4">
        <v>26.5</v>
      </c>
    </row>
    <row r="268" spans="8:9" x14ac:dyDescent="0.4">
      <c r="H268" s="4">
        <v>26.6</v>
      </c>
      <c r="I268" s="4">
        <v>26.6</v>
      </c>
    </row>
    <row r="269" spans="8:9" x14ac:dyDescent="0.4">
      <c r="H269" s="4">
        <v>26.7</v>
      </c>
      <c r="I269" s="4">
        <v>26.7</v>
      </c>
    </row>
    <row r="270" spans="8:9" x14ac:dyDescent="0.4">
      <c r="H270" s="4">
        <v>26.8</v>
      </c>
      <c r="I270" s="4">
        <v>26.8</v>
      </c>
    </row>
    <row r="271" spans="8:9" x14ac:dyDescent="0.4">
      <c r="H271" s="4">
        <v>26.9</v>
      </c>
      <c r="I271" s="4">
        <v>26.9</v>
      </c>
    </row>
    <row r="272" spans="8:9" x14ac:dyDescent="0.4">
      <c r="H272" s="4">
        <v>27</v>
      </c>
      <c r="I272" s="4">
        <v>27</v>
      </c>
    </row>
    <row r="273" spans="8:9" x14ac:dyDescent="0.4">
      <c r="H273" s="4">
        <v>27.1</v>
      </c>
      <c r="I273" s="4">
        <v>27.1</v>
      </c>
    </row>
    <row r="274" spans="8:9" x14ac:dyDescent="0.4">
      <c r="H274" s="4">
        <v>27.2</v>
      </c>
      <c r="I274" s="4">
        <v>27.2</v>
      </c>
    </row>
    <row r="275" spans="8:9" x14ac:dyDescent="0.4">
      <c r="H275" s="4">
        <v>27.3</v>
      </c>
      <c r="I275" s="4">
        <v>27.3</v>
      </c>
    </row>
    <row r="276" spans="8:9" x14ac:dyDescent="0.4">
      <c r="H276" s="4">
        <v>27.4</v>
      </c>
      <c r="I276" s="4">
        <v>27.4</v>
      </c>
    </row>
    <row r="277" spans="8:9" x14ac:dyDescent="0.4">
      <c r="H277" s="4">
        <v>27.5</v>
      </c>
      <c r="I277" s="4">
        <v>27.5</v>
      </c>
    </row>
    <row r="278" spans="8:9" x14ac:dyDescent="0.4">
      <c r="H278" s="4">
        <v>27.6</v>
      </c>
      <c r="I278" s="4">
        <v>27.6</v>
      </c>
    </row>
    <row r="279" spans="8:9" x14ac:dyDescent="0.4">
      <c r="H279" s="4">
        <v>27.7</v>
      </c>
      <c r="I279" s="4">
        <v>27.7</v>
      </c>
    </row>
    <row r="280" spans="8:9" x14ac:dyDescent="0.4">
      <c r="H280" s="4">
        <v>27.8</v>
      </c>
      <c r="I280" s="4">
        <v>27.8</v>
      </c>
    </row>
    <row r="281" spans="8:9" x14ac:dyDescent="0.4">
      <c r="H281" s="4">
        <v>27.9</v>
      </c>
      <c r="I281" s="4">
        <v>27.9</v>
      </c>
    </row>
    <row r="282" spans="8:9" x14ac:dyDescent="0.4">
      <c r="H282" s="4">
        <v>28</v>
      </c>
      <c r="I282" s="4">
        <v>28</v>
      </c>
    </row>
    <row r="283" spans="8:9" x14ac:dyDescent="0.4">
      <c r="H283" s="4">
        <v>28.1</v>
      </c>
      <c r="I283" s="4">
        <v>28.1</v>
      </c>
    </row>
    <row r="284" spans="8:9" x14ac:dyDescent="0.4">
      <c r="H284" s="4">
        <v>28.2</v>
      </c>
      <c r="I284" s="4">
        <v>28.2</v>
      </c>
    </row>
    <row r="285" spans="8:9" x14ac:dyDescent="0.4">
      <c r="H285" s="4">
        <v>28.3</v>
      </c>
      <c r="I285" s="4">
        <v>28.3</v>
      </c>
    </row>
    <row r="286" spans="8:9" x14ac:dyDescent="0.4">
      <c r="H286" s="4">
        <v>28.4</v>
      </c>
      <c r="I286" s="4">
        <v>28.4</v>
      </c>
    </row>
    <row r="287" spans="8:9" x14ac:dyDescent="0.4">
      <c r="H287" s="4">
        <v>28.5</v>
      </c>
      <c r="I287" s="4">
        <v>28.5</v>
      </c>
    </row>
    <row r="288" spans="8:9" x14ac:dyDescent="0.4">
      <c r="H288" s="4">
        <v>28.6</v>
      </c>
      <c r="I288" s="4">
        <v>28.6</v>
      </c>
    </row>
    <row r="289" spans="8:9" x14ac:dyDescent="0.4">
      <c r="H289" s="4">
        <v>28.7</v>
      </c>
      <c r="I289" s="4">
        <v>28.7</v>
      </c>
    </row>
    <row r="290" spans="8:9" x14ac:dyDescent="0.4">
      <c r="H290" s="4">
        <v>28.8</v>
      </c>
      <c r="I290" s="4">
        <v>28.8</v>
      </c>
    </row>
    <row r="291" spans="8:9" x14ac:dyDescent="0.4">
      <c r="H291" s="4">
        <v>28.9</v>
      </c>
      <c r="I291" s="4">
        <v>28.9</v>
      </c>
    </row>
    <row r="292" spans="8:9" x14ac:dyDescent="0.4">
      <c r="H292" s="4">
        <v>29</v>
      </c>
      <c r="I292" s="4">
        <v>29</v>
      </c>
    </row>
    <row r="293" spans="8:9" x14ac:dyDescent="0.4">
      <c r="H293" s="4">
        <v>29.1</v>
      </c>
      <c r="I293" s="4">
        <v>29.1</v>
      </c>
    </row>
    <row r="294" spans="8:9" x14ac:dyDescent="0.4">
      <c r="H294" s="4">
        <v>29.2</v>
      </c>
      <c r="I294" s="4">
        <v>29.2</v>
      </c>
    </row>
    <row r="295" spans="8:9" x14ac:dyDescent="0.4">
      <c r="H295" s="4">
        <v>29.3</v>
      </c>
      <c r="I295" s="4">
        <v>29.3</v>
      </c>
    </row>
    <row r="296" spans="8:9" x14ac:dyDescent="0.4">
      <c r="H296" s="4">
        <v>29.4</v>
      </c>
      <c r="I296" s="4">
        <v>29.4</v>
      </c>
    </row>
    <row r="297" spans="8:9" x14ac:dyDescent="0.4">
      <c r="H297" s="4">
        <v>29.5</v>
      </c>
      <c r="I297" s="4">
        <v>29.5</v>
      </c>
    </row>
    <row r="298" spans="8:9" x14ac:dyDescent="0.4">
      <c r="H298" s="4">
        <v>29.6</v>
      </c>
      <c r="I298" s="4">
        <v>29.6</v>
      </c>
    </row>
    <row r="299" spans="8:9" x14ac:dyDescent="0.4">
      <c r="H299" s="4">
        <v>29.7</v>
      </c>
      <c r="I299" s="4">
        <v>29.7</v>
      </c>
    </row>
    <row r="300" spans="8:9" x14ac:dyDescent="0.4">
      <c r="H300" s="4">
        <v>29.8</v>
      </c>
      <c r="I300" s="4">
        <v>29.8</v>
      </c>
    </row>
    <row r="301" spans="8:9" x14ac:dyDescent="0.4">
      <c r="H301" s="4">
        <v>29.9</v>
      </c>
      <c r="I301" s="4">
        <v>29.9</v>
      </c>
    </row>
    <row r="302" spans="8:9" x14ac:dyDescent="0.4">
      <c r="H302" s="4">
        <v>30</v>
      </c>
      <c r="I302" s="4">
        <v>30</v>
      </c>
    </row>
  </sheetData>
  <mergeCells count="1">
    <mergeCell ref="H1:I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4E2F-6694-4B49-BACA-971786F20FC7}">
  <dimension ref="A1:F200"/>
  <sheetViews>
    <sheetView workbookViewId="0">
      <selection activeCell="J1" sqref="J1"/>
    </sheetView>
  </sheetViews>
  <sheetFormatPr defaultRowHeight="18.75" x14ac:dyDescent="0.4"/>
  <cols>
    <col min="1" max="1" width="20.625" customWidth="1"/>
    <col min="2" max="6" width="30.625" customWidth="1"/>
    <col min="7" max="7" width="20.625" customWidth="1"/>
  </cols>
  <sheetData>
    <row r="1" spans="1:6" x14ac:dyDescent="0.4">
      <c r="A1" s="9" t="s">
        <v>21</v>
      </c>
      <c r="B1" s="10" t="s">
        <v>22</v>
      </c>
      <c r="C1" s="10"/>
      <c r="D1" s="10" t="s">
        <v>23</v>
      </c>
      <c r="E1" s="8"/>
      <c r="F1" s="10" t="s">
        <v>24</v>
      </c>
    </row>
    <row r="2" spans="1:6" x14ac:dyDescent="0.4">
      <c r="A2" s="6">
        <f>AVERAGE(重回帰_使用データ!A3:A101)</f>
        <v>15.973838383838391</v>
      </c>
      <c r="B2" s="6">
        <f>重回帰_使用データ!A3-決定係数の計算!$A$2</f>
        <v>-9.1738383838383903</v>
      </c>
      <c r="C2" s="19">
        <f>B2^2</f>
        <v>84.159310692786576</v>
      </c>
      <c r="D2" s="19">
        <f>重回帰_結果!F2-決定係数の計算!$A$2</f>
        <v>-10.20715097055411</v>
      </c>
      <c r="E2" s="19">
        <f>D2^2</f>
        <v>104.18593093568371</v>
      </c>
      <c r="F2" s="11">
        <f>SUM(E2:E100)/SUM(C2:C100)</f>
        <v>0.94614771124324548</v>
      </c>
    </row>
    <row r="3" spans="1:6" x14ac:dyDescent="0.4">
      <c r="B3" s="6">
        <f>重回帰_使用データ!A4-決定係数の計算!$A$2</f>
        <v>-8.2638383838383902</v>
      </c>
      <c r="C3" s="19">
        <f t="shared" ref="C3:C66" si="0">B3^2</f>
        <v>68.291024834200698</v>
      </c>
      <c r="D3" s="19">
        <f>重回帰_結果!F3-決定係数の計算!$A$2</f>
        <v>-9.9637504724985106</v>
      </c>
      <c r="E3" s="19">
        <f t="shared" ref="E3:E66" si="1">D3^2</f>
        <v>99.276323478214294</v>
      </c>
    </row>
    <row r="4" spans="1:6" x14ac:dyDescent="0.4">
      <c r="B4" s="6">
        <f>重回帰_使用データ!A5-決定係数の計算!$A$2</f>
        <v>-8.393838383838391</v>
      </c>
      <c r="C4" s="19">
        <f t="shared" si="0"/>
        <v>70.456522813998689</v>
      </c>
      <c r="D4" s="19">
        <f>重回帰_結果!F4-決定係数の計算!$A$2</f>
        <v>-7.8368721905413601</v>
      </c>
      <c r="E4" s="19">
        <f t="shared" si="1"/>
        <v>61.416565730880535</v>
      </c>
    </row>
    <row r="5" spans="1:6" x14ac:dyDescent="0.4">
      <c r="B5" s="6">
        <f>重回帰_使用データ!A6-決定係数の計算!$A$2</f>
        <v>-10.403838383838391</v>
      </c>
      <c r="C5" s="19">
        <f t="shared" si="0"/>
        <v>108.23985311702901</v>
      </c>
      <c r="D5" s="19">
        <f>重回帰_結果!F5-決定係数の計算!$A$2</f>
        <v>-7.3383628187265408</v>
      </c>
      <c r="E5" s="19">
        <f t="shared" si="1"/>
        <v>53.851568859268141</v>
      </c>
    </row>
    <row r="6" spans="1:6" x14ac:dyDescent="0.4">
      <c r="B6" s="6">
        <f>重回帰_使用データ!A7-決定係数の計算!$A$2</f>
        <v>-7.7138383838383913</v>
      </c>
      <c r="C6" s="19">
        <f t="shared" si="0"/>
        <v>59.503302611978484</v>
      </c>
      <c r="D6" s="19">
        <f>重回帰_結果!F6-決定係数の計算!$A$2</f>
        <v>-9.3295461431316973</v>
      </c>
      <c r="E6" s="19">
        <f t="shared" si="1"/>
        <v>87.040431236823522</v>
      </c>
    </row>
    <row r="7" spans="1:6" x14ac:dyDescent="0.4">
      <c r="B7" s="6">
        <f>重回帰_使用データ!A8-決定係数の計算!$A$2</f>
        <v>-9.4138383838383923</v>
      </c>
      <c r="C7" s="19">
        <f t="shared" si="0"/>
        <v>88.62035311702904</v>
      </c>
      <c r="D7" s="19">
        <f>重回帰_結果!F7-決定係数の計算!$A$2</f>
        <v>-6.9158414463601083</v>
      </c>
      <c r="E7" s="19">
        <f t="shared" si="1"/>
        <v>47.828862911192275</v>
      </c>
    </row>
    <row r="8" spans="1:6" x14ac:dyDescent="0.4">
      <c r="B8" s="6">
        <f>重回帰_使用データ!A9-決定係数の計算!$A$2</f>
        <v>-7.3538383838383918</v>
      </c>
      <c r="C8" s="19">
        <f t="shared" si="0"/>
        <v>54.078938975614854</v>
      </c>
      <c r="D8" s="19">
        <f>重回帰_結果!F8-決定係数の計算!$A$2</f>
        <v>-7.141242400283911</v>
      </c>
      <c r="E8" s="19">
        <f t="shared" si="1"/>
        <v>50.997343019612714</v>
      </c>
    </row>
    <row r="9" spans="1:6" x14ac:dyDescent="0.4">
      <c r="B9" s="6">
        <f>重回帰_使用データ!A10-決定係数の計算!$A$2</f>
        <v>-8.2338383838383908</v>
      </c>
      <c r="C9" s="19">
        <f t="shared" si="0"/>
        <v>67.796094531170411</v>
      </c>
      <c r="D9" s="19">
        <f>重回帰_結果!F9-決定係数の計算!$A$2</f>
        <v>-6.5993071117102495</v>
      </c>
      <c r="E9" s="19">
        <f t="shared" si="1"/>
        <v>43.550854354669475</v>
      </c>
    </row>
    <row r="10" spans="1:6" x14ac:dyDescent="0.4">
      <c r="B10" s="6">
        <f>重回帰_使用データ!A11-決定係数の計算!$A$2</f>
        <v>-8.1338383838383912</v>
      </c>
      <c r="C10" s="19">
        <f t="shared" si="0"/>
        <v>66.159326854402735</v>
      </c>
      <c r="D10" s="19">
        <f>重回帰_結果!F10-決定係数の計算!$A$2</f>
        <v>-8.8113187243980668</v>
      </c>
      <c r="E10" s="19">
        <f t="shared" si="1"/>
        <v>77.639337662927971</v>
      </c>
    </row>
    <row r="11" spans="1:6" x14ac:dyDescent="0.4">
      <c r="B11" s="6">
        <f>重回帰_使用データ!A12-決定係数の計算!$A$2</f>
        <v>-6.5138383838383902</v>
      </c>
      <c r="C11" s="19">
        <f t="shared" si="0"/>
        <v>42.430090490766332</v>
      </c>
      <c r="D11" s="19">
        <f>重回帰_結果!F11-決定係数の計算!$A$2</f>
        <v>-7.8531532318861359</v>
      </c>
      <c r="E11" s="19">
        <f t="shared" si="1"/>
        <v>61.672015683483664</v>
      </c>
    </row>
    <row r="12" spans="1:6" x14ac:dyDescent="0.4">
      <c r="B12" s="6">
        <f>重回帰_使用データ!A13-決定係数の計算!$A$2</f>
        <v>-6.1338383838383912</v>
      </c>
      <c r="C12" s="19">
        <f t="shared" si="0"/>
        <v>37.623973319049163</v>
      </c>
      <c r="D12" s="19">
        <f>重回帰_結果!F12-決定係数の計算!$A$2</f>
        <v>-9.3921072640894288</v>
      </c>
      <c r="E12" s="19">
        <f t="shared" si="1"/>
        <v>88.211678860161413</v>
      </c>
    </row>
    <row r="13" spans="1:6" x14ac:dyDescent="0.4">
      <c r="B13" s="6">
        <f>重回帰_使用データ!A14-決定係数の計算!$A$2</f>
        <v>-8.4438383838383899</v>
      </c>
      <c r="C13" s="19">
        <f t="shared" si="0"/>
        <v>71.298406652382511</v>
      </c>
      <c r="D13" s="19">
        <f>重回帰_結果!F13-決定係数の計算!$A$2</f>
        <v>-9.0292928498266143</v>
      </c>
      <c r="E13" s="19">
        <f t="shared" si="1"/>
        <v>81.528129367930021</v>
      </c>
    </row>
    <row r="14" spans="1:6" x14ac:dyDescent="0.4">
      <c r="B14" s="6">
        <f>重回帰_使用データ!A15-決定係数の計算!$A$2</f>
        <v>-9.2438383838383906</v>
      </c>
      <c r="C14" s="19">
        <f t="shared" si="0"/>
        <v>85.448548066523955</v>
      </c>
      <c r="D14" s="19">
        <f>重回帰_結果!F14-決定係数の計算!$A$2</f>
        <v>-6.4844658611441623</v>
      </c>
      <c r="E14" s="19">
        <f t="shared" si="1"/>
        <v>42.048297504344106</v>
      </c>
    </row>
    <row r="15" spans="1:6" x14ac:dyDescent="0.4">
      <c r="B15" s="6">
        <f>重回帰_使用データ!A16-決定係数の計算!$A$2</f>
        <v>-7.7138383838383913</v>
      </c>
      <c r="C15" s="19">
        <f t="shared" si="0"/>
        <v>59.503302611978484</v>
      </c>
      <c r="D15" s="19">
        <f>重回帰_結果!F15-決定係数の計算!$A$2</f>
        <v>-8.2919556455973371</v>
      </c>
      <c r="E15" s="19">
        <f t="shared" si="1"/>
        <v>68.756528428553551</v>
      </c>
    </row>
    <row r="16" spans="1:6" x14ac:dyDescent="0.4">
      <c r="B16" s="6">
        <f>重回帰_使用データ!A17-決定係数の計算!$A$2</f>
        <v>-8.7638383838383902</v>
      </c>
      <c r="C16" s="19">
        <f t="shared" si="0"/>
        <v>76.804863218039088</v>
      </c>
      <c r="D16" s="19">
        <f>重回帰_結果!F16-決定係数の計算!$A$2</f>
        <v>-7.6351791064575885</v>
      </c>
      <c r="E16" s="19">
        <f t="shared" si="1"/>
        <v>58.295959987686501</v>
      </c>
    </row>
    <row r="17" spans="2:5" x14ac:dyDescent="0.4">
      <c r="B17" s="6">
        <f>重回帰_使用データ!A18-決定係数の計算!$A$2</f>
        <v>-4.9638383838383913</v>
      </c>
      <c r="C17" s="19">
        <f t="shared" si="0"/>
        <v>24.639691500867333</v>
      </c>
      <c r="D17" s="19">
        <f>重回帰_結果!F17-決定係数の計算!$A$2</f>
        <v>-4.7501099132852538</v>
      </c>
      <c r="E17" s="19">
        <f t="shared" si="1"/>
        <v>22.563544188290841</v>
      </c>
    </row>
    <row r="18" spans="2:5" x14ac:dyDescent="0.4">
      <c r="B18" s="6">
        <f>重回帰_使用データ!A19-決定係数の計算!$A$2</f>
        <v>-6.3138383838383909</v>
      </c>
      <c r="C18" s="19">
        <f t="shared" si="0"/>
        <v>39.864555137230987</v>
      </c>
      <c r="D18" s="19">
        <f>重回帰_結果!F18-決定係数の計算!$A$2</f>
        <v>-5.4903012803686444</v>
      </c>
      <c r="E18" s="19">
        <f t="shared" si="1"/>
        <v>30.143408149217574</v>
      </c>
    </row>
    <row r="19" spans="2:5" x14ac:dyDescent="0.4">
      <c r="B19" s="6">
        <f>重回帰_使用データ!A20-決定係数の計算!$A$2</f>
        <v>-5.2738383838383918</v>
      </c>
      <c r="C19" s="19">
        <f t="shared" si="0"/>
        <v>27.813371298847141</v>
      </c>
      <c r="D19" s="19">
        <f>重回帰_結果!F19-決定係数の計算!$A$2</f>
        <v>-7.0995349863120829</v>
      </c>
      <c r="E19" s="19">
        <f t="shared" si="1"/>
        <v>50.40339702186931</v>
      </c>
    </row>
    <row r="20" spans="2:5" x14ac:dyDescent="0.4">
      <c r="B20" s="6">
        <f>重回帰_使用データ!A21-決定係数の計算!$A$2</f>
        <v>-5.1838383838383919</v>
      </c>
      <c r="C20" s="19">
        <f t="shared" si="0"/>
        <v>26.872180389756231</v>
      </c>
      <c r="D20" s="19">
        <f>重回帰_結果!F20-決定係数の計算!$A$2</f>
        <v>-7.26065631649114</v>
      </c>
      <c r="E20" s="19">
        <f t="shared" si="1"/>
        <v>52.717130146202692</v>
      </c>
    </row>
    <row r="21" spans="2:5" x14ac:dyDescent="0.4">
      <c r="B21" s="6">
        <f>重回帰_使用データ!A22-決定係数の計算!$A$2</f>
        <v>-5.3738383838383914</v>
      </c>
      <c r="C21" s="19">
        <f t="shared" si="0"/>
        <v>28.878138975614814</v>
      </c>
      <c r="D21" s="19">
        <f>重回帰_結果!F21-決定係数の計算!$A$2</f>
        <v>-6.3859056519228439</v>
      </c>
      <c r="E21" s="19">
        <f t="shared" si="1"/>
        <v>40.779790995260122</v>
      </c>
    </row>
    <row r="22" spans="2:5" x14ac:dyDescent="0.4">
      <c r="B22" s="6">
        <f>重回帰_使用データ!A23-決定係数の計算!$A$2</f>
        <v>-5.4738383838383911</v>
      </c>
      <c r="C22" s="19">
        <f t="shared" si="0"/>
        <v>29.96290665238249</v>
      </c>
      <c r="D22" s="19">
        <f>重回帰_結果!F22-決定係数の計算!$A$2</f>
        <v>-4.8469516197195439</v>
      </c>
      <c r="E22" s="19">
        <f t="shared" si="1"/>
        <v>23.492940003901911</v>
      </c>
    </row>
    <row r="23" spans="2:5" x14ac:dyDescent="0.4">
      <c r="B23" s="6">
        <f>重回帰_使用データ!A24-決定係数の計算!$A$2</f>
        <v>-4.1538383838383908</v>
      </c>
      <c r="C23" s="19">
        <f t="shared" si="0"/>
        <v>17.254373319049133</v>
      </c>
      <c r="D23" s="19">
        <f>重回帰_結果!F23-決定係数の計算!$A$2</f>
        <v>-4.6335501599321454</v>
      </c>
      <c r="E23" s="19">
        <f t="shared" si="1"/>
        <v>21.469787084607209</v>
      </c>
    </row>
    <row r="24" spans="2:5" x14ac:dyDescent="0.4">
      <c r="B24" s="6">
        <f>重回帰_使用データ!A25-決定係数の計算!$A$2</f>
        <v>-5.0038383838383904</v>
      </c>
      <c r="C24" s="19">
        <f t="shared" si="0"/>
        <v>25.038398571574394</v>
      </c>
      <c r="D24" s="19">
        <f>重回帰_結果!F24-決定係数の計算!$A$2</f>
        <v>-3.8156522906133468</v>
      </c>
      <c r="E24" s="19">
        <f t="shared" si="1"/>
        <v>14.55920240286288</v>
      </c>
    </row>
    <row r="25" spans="2:5" x14ac:dyDescent="0.4">
      <c r="B25" s="6">
        <f>重回帰_使用データ!A26-決定係数の計算!$A$2</f>
        <v>-6.1838383838383919</v>
      </c>
      <c r="C25" s="19">
        <f t="shared" si="0"/>
        <v>38.239857157433015</v>
      </c>
      <c r="D25" s="19">
        <f>重回帰_結果!F25-決定係数の計算!$A$2</f>
        <v>-5.5888614895899558</v>
      </c>
      <c r="E25" s="19">
        <f t="shared" si="1"/>
        <v>31.235372749821661</v>
      </c>
    </row>
    <row r="26" spans="2:5" x14ac:dyDescent="0.4">
      <c r="B26" s="6">
        <f>重回帰_使用データ!A27-決定係数の計算!$A$2</f>
        <v>-5.6838383838383919</v>
      </c>
      <c r="C26" s="19">
        <f t="shared" si="0"/>
        <v>32.306018773594623</v>
      </c>
      <c r="D26" s="19">
        <f>重回帰_結果!F26-決定係数の計算!$A$2</f>
        <v>-4.787244661615933</v>
      </c>
      <c r="E26" s="19">
        <f t="shared" si="1"/>
        <v>22.917711450170248</v>
      </c>
    </row>
    <row r="27" spans="2:5" x14ac:dyDescent="0.4">
      <c r="B27" s="6">
        <f>重回帰_使用データ!A28-決定係数の計算!$A$2</f>
        <v>-3.4338383838383919</v>
      </c>
      <c r="C27" s="19">
        <f t="shared" si="0"/>
        <v>11.791246046321859</v>
      </c>
      <c r="D27" s="19">
        <f>重回帰_結果!F27-決定係数の計算!$A$2</f>
        <v>-4.7709636202711643</v>
      </c>
      <c r="E27" s="19">
        <f t="shared" si="1"/>
        <v>22.762093865950934</v>
      </c>
    </row>
    <row r="28" spans="2:5" x14ac:dyDescent="0.4">
      <c r="B28" s="6">
        <f>重回帰_使用データ!A29-決定係数の計算!$A$2</f>
        <v>-3.7738383838383918</v>
      </c>
      <c r="C28" s="19">
        <f t="shared" si="0"/>
        <v>14.241856147331966</v>
      </c>
      <c r="D28" s="19">
        <f>重回帰_結果!F28-決定係数の計算!$A$2</f>
        <v>-4.9275122848090724</v>
      </c>
      <c r="E28" s="19">
        <f t="shared" si="1"/>
        <v>24.280377316944325</v>
      </c>
    </row>
    <row r="29" spans="2:5" x14ac:dyDescent="0.4">
      <c r="B29" s="6">
        <f>重回帰_使用データ!A30-決定係数の計算!$A$2</f>
        <v>-3.893838383838391</v>
      </c>
      <c r="C29" s="19">
        <f t="shared" si="0"/>
        <v>15.161977359453173</v>
      </c>
      <c r="D29" s="19">
        <f>重回帰_結果!F29-決定係数の計算!$A$2</f>
        <v>-3.5153989973082567</v>
      </c>
      <c r="E29" s="19">
        <f t="shared" si="1"/>
        <v>12.358030110275896</v>
      </c>
    </row>
    <row r="30" spans="2:5" x14ac:dyDescent="0.4">
      <c r="B30" s="6">
        <f>重回帰_使用データ!A31-決定係数の計算!$A$2</f>
        <v>-4.0138383838383902</v>
      </c>
      <c r="C30" s="19">
        <f t="shared" si="0"/>
        <v>16.110898571574381</v>
      </c>
      <c r="D30" s="19">
        <f>重回帰_結果!F30-決定係数の計算!$A$2</f>
        <v>-4.9292307875960937</v>
      </c>
      <c r="E30" s="19">
        <f t="shared" si="1"/>
        <v>24.297316157385207</v>
      </c>
    </row>
    <row r="31" spans="2:5" x14ac:dyDescent="0.4">
      <c r="B31" s="6">
        <f>重回帰_使用データ!A32-決定係数の計算!$A$2</f>
        <v>-5.1338383838383912</v>
      </c>
      <c r="C31" s="19">
        <f t="shared" si="0"/>
        <v>26.356296551372385</v>
      </c>
      <c r="D31" s="19">
        <f>重回帰_結果!F31-決定係数の計算!$A$2</f>
        <v>-4.7663909546300225</v>
      </c>
      <c r="E31" s="19">
        <f t="shared" si="1"/>
        <v>22.718482732378899</v>
      </c>
    </row>
    <row r="32" spans="2:5" x14ac:dyDescent="0.4">
      <c r="B32" s="6">
        <f>重回帰_使用データ!A33-決定係数の計算!$A$2</f>
        <v>-5.0638383838383909</v>
      </c>
      <c r="C32" s="19">
        <f t="shared" si="0"/>
        <v>25.642459177635008</v>
      </c>
      <c r="D32" s="19">
        <f>重回帰_結果!F32-決定係数の計算!$A$2</f>
        <v>-3.3362781229974168</v>
      </c>
      <c r="E32" s="19">
        <f t="shared" si="1"/>
        <v>11.130751713991167</v>
      </c>
    </row>
    <row r="33" spans="2:5" x14ac:dyDescent="0.4">
      <c r="B33" s="6">
        <f>重回帰_使用データ!A34-決定係数の計算!$A$2</f>
        <v>-4.0338383838383916</v>
      </c>
      <c r="C33" s="19">
        <f t="shared" si="0"/>
        <v>16.271852106927927</v>
      </c>
      <c r="D33" s="19">
        <f>重回帰_結果!F33-決定係数の計算!$A$2</f>
        <v>-2.019870881863806</v>
      </c>
      <c r="E33" s="19">
        <f t="shared" si="1"/>
        <v>4.0798783794012694</v>
      </c>
    </row>
    <row r="34" spans="2:5" x14ac:dyDescent="0.4">
      <c r="B34" s="6">
        <f>重回帰_使用データ!A35-決定係数の計算!$A$2</f>
        <v>-4.6638383838383906</v>
      </c>
      <c r="C34" s="19">
        <f t="shared" si="0"/>
        <v>21.75138847056429</v>
      </c>
      <c r="D34" s="19">
        <f>重回帰_結果!F34-決定係数の計算!$A$2</f>
        <v>-4.5918427459603244</v>
      </c>
      <c r="E34" s="19">
        <f t="shared" si="1"/>
        <v>21.085019803628452</v>
      </c>
    </row>
    <row r="35" spans="2:5" x14ac:dyDescent="0.4">
      <c r="B35" s="6">
        <f>重回帰_使用データ!A36-決定係数の計算!$A$2</f>
        <v>-3.1338383838383912</v>
      </c>
      <c r="C35" s="19">
        <f t="shared" si="0"/>
        <v>9.8209430160188198</v>
      </c>
      <c r="D35" s="19">
        <f>重回帰_結果!F35-決定係数の計算!$A$2</f>
        <v>-3.2782896676808271</v>
      </c>
      <c r="E35" s="19">
        <f t="shared" si="1"/>
        <v>10.747183145222868</v>
      </c>
    </row>
    <row r="36" spans="2:5" x14ac:dyDescent="0.4">
      <c r="B36" s="6">
        <f>重回帰_使用データ!A37-決定係数の計算!$A$2</f>
        <v>-4.3138383838383909</v>
      </c>
      <c r="C36" s="19">
        <f t="shared" si="0"/>
        <v>18.60920160187742</v>
      </c>
      <c r="D36" s="19">
        <f>重回帰_結果!F36-決定係数の計算!$A$2</f>
        <v>-3.7142379185379077</v>
      </c>
      <c r="E36" s="19">
        <f t="shared" si="1"/>
        <v>13.795563315504809</v>
      </c>
    </row>
    <row r="37" spans="2:5" x14ac:dyDescent="0.4">
      <c r="B37" s="6">
        <f>重回帰_使用データ!A38-決定係数の計算!$A$2</f>
        <v>-2.6038383838383918</v>
      </c>
      <c r="C37" s="19">
        <f t="shared" si="0"/>
        <v>6.7799743291501287</v>
      </c>
      <c r="D37" s="19">
        <f>重回帰_結果!F37-決定係数の計算!$A$2</f>
        <v>-2.8557682953143875</v>
      </c>
      <c r="E37" s="19">
        <f t="shared" si="1"/>
        <v>8.1554125565228421</v>
      </c>
    </row>
    <row r="38" spans="2:5" x14ac:dyDescent="0.4">
      <c r="B38" s="6">
        <f>重回帰_使用データ!A39-決定係数の計算!$A$2</f>
        <v>-3.6238383838383914</v>
      </c>
      <c r="C38" s="19">
        <f t="shared" si="0"/>
        <v>13.132204632180445</v>
      </c>
      <c r="D38" s="19">
        <f>重回帰_結果!F38-決定係数の計算!$A$2</f>
        <v>-3.2348637509219849</v>
      </c>
      <c r="E38" s="19">
        <f t="shared" si="1"/>
        <v>10.464343487029053</v>
      </c>
    </row>
    <row r="39" spans="2:5" x14ac:dyDescent="0.4">
      <c r="B39" s="6">
        <f>重回帰_使用データ!A40-決定係数の計算!$A$2</f>
        <v>-2.7638383838383902</v>
      </c>
      <c r="C39" s="19">
        <f t="shared" si="0"/>
        <v>7.6388026119784049</v>
      </c>
      <c r="D39" s="19">
        <f>重回帰_結果!F39-決定係数の計算!$A$2</f>
        <v>-1.7810430494493481</v>
      </c>
      <c r="E39" s="19">
        <f t="shared" si="1"/>
        <v>3.1721143439918329</v>
      </c>
    </row>
    <row r="40" spans="2:5" x14ac:dyDescent="0.4">
      <c r="B40" s="6">
        <f>重回帰_使用データ!A41-決定係数の計算!$A$2</f>
        <v>-2.4638383838383913</v>
      </c>
      <c r="C40" s="19">
        <f t="shared" si="0"/>
        <v>6.0704995816753762</v>
      </c>
      <c r="D40" s="19">
        <f>重回帰_結果!F40-決定係数の計算!$A$2</f>
        <v>-2.6169404628999366</v>
      </c>
      <c r="E40" s="19">
        <f t="shared" si="1"/>
        <v>6.8483773863629347</v>
      </c>
    </row>
    <row r="41" spans="2:5" x14ac:dyDescent="0.4">
      <c r="B41" s="6">
        <f>重回帰_使用データ!A42-決定係数の計算!$A$2</f>
        <v>-3.0538383838383911</v>
      </c>
      <c r="C41" s="19">
        <f t="shared" si="0"/>
        <v>9.325928874604676</v>
      </c>
      <c r="D41" s="19">
        <f>重回帰_結果!F41-決定係数の計算!$A$2</f>
        <v>-3.4736915833364357</v>
      </c>
      <c r="E41" s="19">
        <f t="shared" si="1"/>
        <v>12.066533216142394</v>
      </c>
    </row>
    <row r="42" spans="2:5" x14ac:dyDescent="0.4">
      <c r="B42" s="6">
        <f>重回帰_使用データ!A43-決定係数の計算!$A$2</f>
        <v>-2.3038383838383911</v>
      </c>
      <c r="C42" s="19">
        <f t="shared" si="0"/>
        <v>5.3076712988470902</v>
      </c>
      <c r="D42" s="19">
        <f>重回帰_結果!F42-決定係数の計算!$A$2</f>
        <v>-0.45120892982508209</v>
      </c>
      <c r="E42" s="19">
        <f t="shared" si="1"/>
        <v>0.20358949835389586</v>
      </c>
    </row>
    <row r="43" spans="2:5" x14ac:dyDescent="0.4">
      <c r="B43" s="6">
        <f>重回帰_使用データ!A44-決定係数の計算!$A$2</f>
        <v>-2.4338383838383919</v>
      </c>
      <c r="C43" s="19">
        <f t="shared" si="0"/>
        <v>5.9235692786450755</v>
      </c>
      <c r="D43" s="19">
        <f>重回帰_結果!F43-決定係数の計算!$A$2</f>
        <v>-1.8796032586706666</v>
      </c>
      <c r="E43" s="19">
        <f t="shared" si="1"/>
        <v>3.5329084100053887</v>
      </c>
    </row>
    <row r="44" spans="2:5" x14ac:dyDescent="0.4">
      <c r="B44" s="6">
        <f>重回帰_使用データ!A45-決定係数の計算!$A$2</f>
        <v>-0.6338383838383912</v>
      </c>
      <c r="C44" s="19">
        <f t="shared" si="0"/>
        <v>0.40175109682686372</v>
      </c>
      <c r="D44" s="19">
        <f>重回帰_結果!F44-決定係数の計算!$A$2</f>
        <v>-0.92429192901284907</v>
      </c>
      <c r="E44" s="19">
        <f t="shared" si="1"/>
        <v>0.85431557003829361</v>
      </c>
    </row>
    <row r="45" spans="2:5" x14ac:dyDescent="0.4">
      <c r="B45" s="6">
        <f>重回帰_使用データ!A46-決定係数の計算!$A$2</f>
        <v>-2.5338383838383916</v>
      </c>
      <c r="C45" s="19">
        <f t="shared" si="0"/>
        <v>6.4203369554127523</v>
      </c>
      <c r="D45" s="19">
        <f>重回帰_結果!F45-決定係数の計算!$A$2</f>
        <v>-7.8338504727319958E-3</v>
      </c>
      <c r="E45" s="19">
        <f t="shared" si="1"/>
        <v>6.1369213229123311E-5</v>
      </c>
    </row>
    <row r="46" spans="2:5" x14ac:dyDescent="0.4">
      <c r="B46" s="6">
        <f>重回帰_使用データ!A47-決定係数の計算!$A$2</f>
        <v>0.78616161616161051</v>
      </c>
      <c r="C46" s="19">
        <f t="shared" si="0"/>
        <v>0.61805008672583539</v>
      </c>
      <c r="D46" s="19">
        <f>重回帰_結果!F46-決定係数の計算!$A$2</f>
        <v>9.0726358748586478E-2</v>
      </c>
      <c r="E46" s="19">
        <f t="shared" si="1"/>
        <v>8.2312721717772135E-3</v>
      </c>
    </row>
    <row r="47" spans="2:5" x14ac:dyDescent="0.4">
      <c r="B47" s="6">
        <f>重回帰_使用データ!A48-決定係数の計算!$A$2</f>
        <v>-2.0838383838383905</v>
      </c>
      <c r="C47" s="19">
        <f t="shared" si="0"/>
        <v>4.3423824099581951</v>
      </c>
      <c r="D47" s="19">
        <f>重回帰_結果!F47-決定係数の計算!$A$2</f>
        <v>-8.8394515562260523E-2</v>
      </c>
      <c r="E47" s="19">
        <f t="shared" si="1"/>
        <v>7.8135903814867177E-3</v>
      </c>
    </row>
    <row r="48" spans="2:5" x14ac:dyDescent="0.4">
      <c r="B48" s="6">
        <f>重回帰_使用データ!A49-決定係数の計算!$A$2</f>
        <v>-1.5838383838383905</v>
      </c>
      <c r="C48" s="19">
        <f t="shared" si="0"/>
        <v>2.5085440261198046</v>
      </c>
      <c r="D48" s="19">
        <f>重回帰_結果!F48-決定係数の計算!$A$2</f>
        <v>-2.1184310910851174</v>
      </c>
      <c r="E48" s="19">
        <f t="shared" si="1"/>
        <v>4.4877502876760813</v>
      </c>
    </row>
    <row r="49" spans="2:5" x14ac:dyDescent="0.4">
      <c r="B49" s="6">
        <f>重回帰_使用データ!A50-決定係数の計算!$A$2</f>
        <v>-4.3838383838391337E-2</v>
      </c>
      <c r="C49" s="19">
        <f t="shared" si="0"/>
        <v>1.9218038975621309E-3</v>
      </c>
      <c r="D49" s="19">
        <f>重回帰_結果!F49-決定係数の計算!$A$2</f>
        <v>-1.1259850130966207</v>
      </c>
      <c r="E49" s="19">
        <f t="shared" si="1"/>
        <v>1.2678422497181971</v>
      </c>
    </row>
    <row r="50" spans="2:5" x14ac:dyDescent="0.4">
      <c r="B50" s="6">
        <f>重回帰_使用データ!A51-決定係数の計算!$A$2</f>
        <v>-1.8838383838383912</v>
      </c>
      <c r="C50" s="19">
        <f t="shared" si="0"/>
        <v>3.5488470564228418</v>
      </c>
      <c r="D50" s="19">
        <f>重回帰_結果!F50-決定係数の計算!$A$2</f>
        <v>1.8413633479522638</v>
      </c>
      <c r="E50" s="19">
        <f t="shared" si="1"/>
        <v>3.3906189791819696</v>
      </c>
    </row>
    <row r="51" spans="2:5" x14ac:dyDescent="0.4">
      <c r="B51" s="6">
        <f>重回帰_使用データ!A52-決定係数の計算!$A$2</f>
        <v>0.90616161616160795</v>
      </c>
      <c r="C51" s="19">
        <f t="shared" si="0"/>
        <v>0.82112887460461725</v>
      </c>
      <c r="D51" s="19">
        <f>重回帰_結果!F51-決定係数の計算!$A$2</f>
        <v>-0.24838018567420406</v>
      </c>
      <c r="E51" s="19">
        <f t="shared" si="1"/>
        <v>6.1692716635552085E-2</v>
      </c>
    </row>
    <row r="52" spans="2:5" x14ac:dyDescent="0.4">
      <c r="B52" s="6">
        <f>重回帰_使用データ!A53-決定係数の計算!$A$2</f>
        <v>-1.6638383838383906</v>
      </c>
      <c r="C52" s="19">
        <f t="shared" si="0"/>
        <v>2.7683581675339473</v>
      </c>
      <c r="D52" s="19">
        <f>重回帰_結果!F52-決定係数の計算!$A$2</f>
        <v>-1.266252636289753</v>
      </c>
      <c r="E52" s="19">
        <f t="shared" si="1"/>
        <v>1.6033957389107496</v>
      </c>
    </row>
    <row r="53" spans="2:5" x14ac:dyDescent="0.4">
      <c r="B53" s="6">
        <f>重回帰_使用データ!A54-決定係数の計算!$A$2</f>
        <v>1.6161616161616088</v>
      </c>
      <c r="C53" s="19">
        <f t="shared" si="0"/>
        <v>2.6119783695541035</v>
      </c>
      <c r="D53" s="19">
        <f>重回帰_結果!F53-決定係数の計算!$A$2</f>
        <v>2.298165305795262</v>
      </c>
      <c r="E53" s="19">
        <f t="shared" si="1"/>
        <v>5.2815637727610305</v>
      </c>
    </row>
    <row r="54" spans="2:5" x14ac:dyDescent="0.4">
      <c r="B54" s="6">
        <f>重回帰_使用データ!A55-決定係数の計算!$A$2</f>
        <v>0.8661616161616088</v>
      </c>
      <c r="C54" s="19">
        <f t="shared" si="0"/>
        <v>0.75023594531169013</v>
      </c>
      <c r="D54" s="19">
        <f>重回帰_結果!F54-決定係数の計算!$A$2</f>
        <v>-1.103412803323689</v>
      </c>
      <c r="E54" s="19">
        <f t="shared" si="1"/>
        <v>1.2175198145386419</v>
      </c>
    </row>
    <row r="55" spans="2:5" x14ac:dyDescent="0.4">
      <c r="B55" s="6">
        <f>重回帰_使用データ!A56-決定係数の計算!$A$2</f>
        <v>0.41616161616160952</v>
      </c>
      <c r="C55" s="19">
        <f t="shared" si="0"/>
        <v>0.17319049076624282</v>
      </c>
      <c r="D55" s="19">
        <f>重回帰_結果!F55-決定係数の計算!$A$2</f>
        <v>0.42811440038434867</v>
      </c>
      <c r="E55" s="19">
        <f t="shared" si="1"/>
        <v>0.18328193981645041</v>
      </c>
    </row>
    <row r="56" spans="2:5" x14ac:dyDescent="0.4">
      <c r="B56" s="6">
        <f>重回帰_使用データ!A57-決定係数の計算!$A$2</f>
        <v>2.1361616161616084</v>
      </c>
      <c r="C56" s="19">
        <f t="shared" si="0"/>
        <v>4.5631864503621751</v>
      </c>
      <c r="D56" s="19">
        <f>重回帰_結果!F56-決定係数の計算!$A$2</f>
        <v>1.9624957669465068</v>
      </c>
      <c r="E56" s="19">
        <f t="shared" si="1"/>
        <v>3.851389635282958</v>
      </c>
    </row>
    <row r="57" spans="2:5" x14ac:dyDescent="0.4">
      <c r="B57" s="6">
        <f>重回帰_使用データ!A58-決定係数の計算!$A$2</f>
        <v>2.7861616161616105</v>
      </c>
      <c r="C57" s="19">
        <f t="shared" si="0"/>
        <v>7.7626965513722777</v>
      </c>
      <c r="D57" s="19">
        <f>重回帰_結果!F57-決定係数の計算!$A$2</f>
        <v>1.2622933110479231</v>
      </c>
      <c r="E57" s="19">
        <f t="shared" si="1"/>
        <v>1.5933844031163287</v>
      </c>
    </row>
    <row r="58" spans="2:5" x14ac:dyDescent="0.4">
      <c r="B58" s="6">
        <f>重回帰_使用データ!A59-決定係数の計算!$A$2</f>
        <v>1.1261616161616104</v>
      </c>
      <c r="C58" s="19">
        <f t="shared" si="0"/>
        <v>1.2682399857157303</v>
      </c>
      <c r="D58" s="19">
        <f>重回帰_結果!F58-決定係数の計算!$A$2</f>
        <v>2.0773370175126011</v>
      </c>
      <c r="E58" s="19">
        <f t="shared" si="1"/>
        <v>4.3153290843281491</v>
      </c>
    </row>
    <row r="59" spans="2:5" x14ac:dyDescent="0.4">
      <c r="B59" s="6">
        <f>重回帰_使用データ!A60-決定係数の計算!$A$2</f>
        <v>0.85616161616160724</v>
      </c>
      <c r="C59" s="19">
        <f t="shared" si="0"/>
        <v>0.73301271298845527</v>
      </c>
      <c r="D59" s="19">
        <f>重回帰_結果!F59-決定係数の計算!$A$2</f>
        <v>1.1654516046136258</v>
      </c>
      <c r="E59" s="19">
        <f t="shared" si="1"/>
        <v>1.3582774426964752</v>
      </c>
    </row>
    <row r="60" spans="2:5" x14ac:dyDescent="0.4">
      <c r="B60" s="6">
        <f>重回帰_使用データ!A61-決定係数の計算!$A$2</f>
        <v>3.3161616161616081</v>
      </c>
      <c r="C60" s="19">
        <f t="shared" si="0"/>
        <v>10.996927864503569</v>
      </c>
      <c r="D60" s="19">
        <f>重回帰_結果!F60-決定係数の計算!$A$2</f>
        <v>3.053502054156322</v>
      </c>
      <c r="E60" s="19">
        <f t="shared" si="1"/>
        <v>9.323874794736879</v>
      </c>
    </row>
    <row r="61" spans="2:5" x14ac:dyDescent="0.4">
      <c r="B61" s="6">
        <f>重回帰_使用データ!A62-決定係数の計算!$A$2</f>
        <v>3.3561616161616072</v>
      </c>
      <c r="C61" s="19">
        <f t="shared" si="0"/>
        <v>11.263820793796491</v>
      </c>
      <c r="D61" s="19">
        <f>重回帰_結果!F61-決定係数の計算!$A$2</f>
        <v>3.0969279709151643</v>
      </c>
      <c r="E61" s="19">
        <f t="shared" si="1"/>
        <v>9.5909628570367165</v>
      </c>
    </row>
    <row r="62" spans="2:5" x14ac:dyDescent="0.4">
      <c r="B62" s="6">
        <f>重回帰_使用データ!A63-決定係数の計算!$A$2</f>
        <v>4.0561616161616101</v>
      </c>
      <c r="C62" s="19">
        <f t="shared" si="0"/>
        <v>16.452447056422766</v>
      </c>
      <c r="D62" s="19">
        <f>重回帰_結果!F62-決定係数の計算!$A$2</f>
        <v>2.7983931803971025</v>
      </c>
      <c r="E62" s="19">
        <f t="shared" si="1"/>
        <v>7.8310043920930106</v>
      </c>
    </row>
    <row r="63" spans="2:5" x14ac:dyDescent="0.4">
      <c r="B63" s="6">
        <f>重回帰_使用データ!A64-決定係数の計算!$A$2</f>
        <v>2.3661616161616088</v>
      </c>
      <c r="C63" s="19">
        <f t="shared" si="0"/>
        <v>5.5987207937965167</v>
      </c>
      <c r="D63" s="19">
        <f>重回帰_結果!F63-決定係数の計算!$A$2</f>
        <v>2.7549672636382603</v>
      </c>
      <c r="E63" s="19">
        <f t="shared" si="1"/>
        <v>7.5898446237184833</v>
      </c>
    </row>
    <row r="64" spans="2:5" x14ac:dyDescent="0.4">
      <c r="B64" s="6">
        <f>重回帰_使用データ!A65-決定係数の計算!$A$2</f>
        <v>4.0461616161616085</v>
      </c>
      <c r="C64" s="19">
        <f t="shared" si="0"/>
        <v>16.371423824099519</v>
      </c>
      <c r="D64" s="19">
        <f>重回帰_結果!F64-決定係数の計算!$A$2</f>
        <v>2.5207120968649441</v>
      </c>
      <c r="E64" s="19">
        <f t="shared" si="1"/>
        <v>6.3539894752812636</v>
      </c>
    </row>
    <row r="65" spans="2:5" x14ac:dyDescent="0.4">
      <c r="B65" s="6">
        <f>重回帰_使用データ!A66-決定係数の計算!$A$2</f>
        <v>4.5161616161616074</v>
      </c>
      <c r="C65" s="19">
        <f t="shared" si="0"/>
        <v>20.395715743291422</v>
      </c>
      <c r="D65" s="19">
        <f>重回帰_結果!F65-決定係数の計算!$A$2</f>
        <v>4.5878834207184873</v>
      </c>
      <c r="E65" s="19">
        <f t="shared" si="1"/>
        <v>21.048674282103569</v>
      </c>
    </row>
    <row r="66" spans="2:5" x14ac:dyDescent="0.4">
      <c r="B66" s="6">
        <f>重回帰_使用データ!A67-決定係数の計算!$A$2</f>
        <v>3.4161616161616095</v>
      </c>
      <c r="C66" s="19">
        <f t="shared" si="0"/>
        <v>11.670160187735901</v>
      </c>
      <c r="D66" s="19">
        <f>重回帰_結果!F66-決定係数の計算!$A$2</f>
        <v>3.6505716351924598</v>
      </c>
      <c r="E66" s="19">
        <f t="shared" si="1"/>
        <v>13.326673263671749</v>
      </c>
    </row>
    <row r="67" spans="2:5" x14ac:dyDescent="0.4">
      <c r="B67" s="6">
        <f>重回帰_使用データ!A68-決定係数の計算!$A$2</f>
        <v>3.9761616161616082</v>
      </c>
      <c r="C67" s="19">
        <f t="shared" ref="C67:C100" si="2">B67^2</f>
        <v>15.809861197836893</v>
      </c>
      <c r="D67" s="19">
        <f>重回帰_結果!F67-決定係数の計算!$A$2</f>
        <v>4.4133352120487821</v>
      </c>
      <c r="E67" s="19">
        <f t="shared" ref="E67:E100" si="3">D67^2</f>
        <v>19.477527693909668</v>
      </c>
    </row>
    <row r="68" spans="2:5" x14ac:dyDescent="0.4">
      <c r="B68" s="6">
        <f>重回帰_使用データ!A69-決定係数の計算!$A$2</f>
        <v>2.1361616161616084</v>
      </c>
      <c r="C68" s="19">
        <f t="shared" si="2"/>
        <v>4.5631864503621751</v>
      </c>
      <c r="D68" s="19">
        <f>重回帰_結果!F68-決定係数の計算!$A$2</f>
        <v>3.0355025100245392</v>
      </c>
      <c r="E68" s="19">
        <f t="shared" si="3"/>
        <v>9.2142754883652778</v>
      </c>
    </row>
    <row r="69" spans="2:5" x14ac:dyDescent="0.4">
      <c r="B69" s="6">
        <f>重回帰_使用データ!A70-決定係数の計算!$A$2</f>
        <v>3.0561616161616101</v>
      </c>
      <c r="C69" s="19">
        <f t="shared" si="2"/>
        <v>9.3401238240995443</v>
      </c>
      <c r="D69" s="19">
        <f>重回帰_結果!F69-決定係数の計算!$A$2</f>
        <v>3.3131835935566905</v>
      </c>
      <c r="E69" s="19">
        <f t="shared" si="3"/>
        <v>10.977185524613224</v>
      </c>
    </row>
    <row r="70" spans="2:5" x14ac:dyDescent="0.4">
      <c r="B70" s="6">
        <f>重回帰_使用データ!A71-決定係数の計算!$A$2</f>
        <v>2.4461616161616107</v>
      </c>
      <c r="C70" s="19">
        <f t="shared" si="2"/>
        <v>5.9837066523823834</v>
      </c>
      <c r="D70" s="19">
        <f>重回帰_結果!F70-決定係数の計算!$A$2</f>
        <v>2.4175792220024839</v>
      </c>
      <c r="E70" s="19">
        <f t="shared" si="3"/>
        <v>5.844689294658135</v>
      </c>
    </row>
    <row r="71" spans="2:5" x14ac:dyDescent="0.4">
      <c r="B71" s="6">
        <f>重回帰_使用データ!A72-決定係数の計算!$A$2</f>
        <v>4.2861616161616105</v>
      </c>
      <c r="C71" s="19">
        <f t="shared" si="2"/>
        <v>18.371181399857107</v>
      </c>
      <c r="D71" s="19">
        <f>重回帰_結果!F71-決定係数の計算!$A$2</f>
        <v>3.0997821337692848</v>
      </c>
      <c r="E71" s="19">
        <f t="shared" si="3"/>
        <v>9.6086492768352603</v>
      </c>
    </row>
    <row r="72" spans="2:5" x14ac:dyDescent="0.4">
      <c r="B72" s="6">
        <f>重回帰_使用データ!A73-決定係数の計算!$A$2</f>
        <v>2.9461616161616107</v>
      </c>
      <c r="C72" s="19">
        <f t="shared" si="2"/>
        <v>8.6798682685439932</v>
      </c>
      <c r="D72" s="19">
        <f>重回帰_結果!F72-決定係数の計算!$A$2</f>
        <v>4.6475903788220982</v>
      </c>
      <c r="E72" s="19">
        <f t="shared" si="3"/>
        <v>21.600096329319733</v>
      </c>
    </row>
    <row r="73" spans="2:5" x14ac:dyDescent="0.4">
      <c r="B73" s="6">
        <f>重回帰_使用データ!A74-決定係数の計算!$A$2</f>
        <v>3.5261616161616089</v>
      </c>
      <c r="C73" s="19">
        <f t="shared" si="2"/>
        <v>12.433815743291451</v>
      </c>
      <c r="D73" s="19">
        <f>重回帰_結果!F73-決定係数の計算!$A$2</f>
        <v>4.3670551324358193</v>
      </c>
      <c r="E73" s="19">
        <f t="shared" si="3"/>
        <v>19.071170529734033</v>
      </c>
    </row>
    <row r="74" spans="2:5" x14ac:dyDescent="0.4">
      <c r="B74" s="6">
        <f>重回帰_使用データ!A75-決定係数の計算!$A$2</f>
        <v>3.9761616161616082</v>
      </c>
      <c r="C74" s="19">
        <f t="shared" si="2"/>
        <v>15.809861197836893</v>
      </c>
      <c r="D74" s="19">
        <f>重回帰_結果!F74-決定係数の計算!$A$2</f>
        <v>4.7670042950293272</v>
      </c>
      <c r="E74" s="19">
        <f t="shared" si="3"/>
        <v>22.724329948828053</v>
      </c>
    </row>
    <row r="75" spans="2:5" x14ac:dyDescent="0.4">
      <c r="B75" s="6">
        <f>重回帰_使用データ!A76-決定係数の計算!$A$2</f>
        <v>3.4461616161616107</v>
      </c>
      <c r="C75" s="19">
        <f t="shared" si="2"/>
        <v>11.876029884705604</v>
      </c>
      <c r="D75" s="19">
        <f>重回帰_結果!F75-決定係数の計算!$A$2</f>
        <v>2.9983677616938529</v>
      </c>
      <c r="E75" s="19">
        <f t="shared" si="3"/>
        <v>8.9902092343650057</v>
      </c>
    </row>
    <row r="76" spans="2:5" x14ac:dyDescent="0.4">
      <c r="B76" s="6">
        <f>重回帰_使用データ!A77-決定係数の計算!$A$2</f>
        <v>4.6861616161616091</v>
      </c>
      <c r="C76" s="19">
        <f t="shared" si="2"/>
        <v>21.960110692786383</v>
      </c>
      <c r="D76" s="19">
        <f>重回帰_結果!F76-決定係数の計算!$A$2</f>
        <v>4.7895765048022589</v>
      </c>
      <c r="E76" s="19">
        <f t="shared" si="3"/>
        <v>22.940043095353822</v>
      </c>
    </row>
    <row r="77" spans="2:5" x14ac:dyDescent="0.4">
      <c r="B77" s="6">
        <f>重回帰_使用データ!A78-決定係数の計算!$A$2</f>
        <v>4.1161616161616088</v>
      </c>
      <c r="C77" s="19">
        <f t="shared" si="2"/>
        <v>16.942786450362146</v>
      </c>
      <c r="D77" s="19">
        <f>重回帰_結果!F77-決定係数の計算!$A$2</f>
        <v>4.3507740910910506</v>
      </c>
      <c r="E77" s="19">
        <f t="shared" si="3"/>
        <v>18.929235191709157</v>
      </c>
    </row>
    <row r="78" spans="2:5" x14ac:dyDescent="0.4">
      <c r="B78" s="6">
        <f>重回帰_使用データ!A79-決定係数の計算!$A$2</f>
        <v>4.9961616161616078</v>
      </c>
      <c r="C78" s="19">
        <f t="shared" si="2"/>
        <v>24.961630894806568</v>
      </c>
      <c r="D78" s="19">
        <f>重回帰_結果!F78-決定係数の計算!$A$2</f>
        <v>3.3566095103155327</v>
      </c>
      <c r="E78" s="19">
        <f t="shared" si="3"/>
        <v>11.266827404740679</v>
      </c>
    </row>
    <row r="79" spans="2:5" x14ac:dyDescent="0.4">
      <c r="B79" s="6">
        <f>重回帰_使用データ!A80-決定係数の計算!$A$2</f>
        <v>4.4661616161616102</v>
      </c>
      <c r="C79" s="19">
        <f t="shared" si="2"/>
        <v>19.946599581675287</v>
      </c>
      <c r="D79" s="19">
        <f>重回帰_結果!F79-決定係数の計算!$A$2</f>
        <v>6.0028508710734165</v>
      </c>
      <c r="E79" s="19">
        <f t="shared" si="3"/>
        <v>36.034218580346874</v>
      </c>
    </row>
    <row r="80" spans="2:5" x14ac:dyDescent="0.4">
      <c r="B80" s="6">
        <f>重回帰_使用データ!A81-決定係数の計算!$A$2</f>
        <v>4.0961616161616092</v>
      </c>
      <c r="C80" s="19">
        <f t="shared" si="2"/>
        <v>16.778539985715685</v>
      </c>
      <c r="D80" s="19">
        <f>重回帰_結果!F80-決定係数の計算!$A$2</f>
        <v>5.4074997928243071</v>
      </c>
      <c r="E80" s="19">
        <f t="shared" si="3"/>
        <v>29.241054009394926</v>
      </c>
    </row>
    <row r="81" spans="2:5" x14ac:dyDescent="0.4">
      <c r="B81" s="6">
        <f>重回帰_使用データ!A82-決定係数の計算!$A$2</f>
        <v>7.406161616161608</v>
      </c>
      <c r="C81" s="19">
        <f t="shared" si="2"/>
        <v>54.851229884705518</v>
      </c>
      <c r="D81" s="19">
        <f>重回帰_結果!F81-決定係数の計算!$A$2</f>
        <v>4.3073481743322084</v>
      </c>
      <c r="E81" s="19">
        <f t="shared" si="3"/>
        <v>18.553248294923009</v>
      </c>
    </row>
    <row r="82" spans="2:5" x14ac:dyDescent="0.4">
      <c r="B82" s="6">
        <f>重回帰_使用データ!A83-決定係数の計算!$A$2</f>
        <v>7.7161616161616102</v>
      </c>
      <c r="C82" s="19">
        <f t="shared" si="2"/>
        <v>59.539150086725755</v>
      </c>
      <c r="D82" s="19">
        <f>重回帰_結果!F82-決定係数の計算!$A$2</f>
        <v>6.6821996199860969</v>
      </c>
      <c r="E82" s="19">
        <f t="shared" si="3"/>
        <v>44.651791761342338</v>
      </c>
    </row>
    <row r="83" spans="2:5" x14ac:dyDescent="0.4">
      <c r="B83" s="6">
        <f>重回帰_使用データ!A84-決定係数の計算!$A$2</f>
        <v>4.4761616161616082</v>
      </c>
      <c r="C83" s="19">
        <f t="shared" si="2"/>
        <v>20.0360228139985</v>
      </c>
      <c r="D83" s="19">
        <f>重回帰_結果!F83-決定係数の計算!$A$2</f>
        <v>5.7268882903282794</v>
      </c>
      <c r="E83" s="19">
        <f t="shared" si="3"/>
        <v>32.797249489899166</v>
      </c>
    </row>
    <row r="84" spans="2:5" x14ac:dyDescent="0.4">
      <c r="B84" s="6">
        <f>重回帰_使用データ!A85-決定係数の計算!$A$2</f>
        <v>5.9961616161616078</v>
      </c>
      <c r="C84" s="19">
        <f t="shared" si="2"/>
        <v>35.953954127129784</v>
      </c>
      <c r="D84" s="19">
        <f>重回帰_結果!F84-決定係数の計算!$A$2</f>
        <v>6.6984806613308727</v>
      </c>
      <c r="E84" s="19">
        <f t="shared" si="3"/>
        <v>44.869643170223689</v>
      </c>
    </row>
    <row r="85" spans="2:5" x14ac:dyDescent="0.4">
      <c r="B85" s="6">
        <f>重回帰_使用データ!A86-決定係数の計算!$A$2</f>
        <v>5.5061616161616094</v>
      </c>
      <c r="C85" s="19">
        <f t="shared" si="2"/>
        <v>30.317815743291426</v>
      </c>
      <c r="D85" s="19">
        <f>重回帰_結果!F85-決定係数の計算!$A$2</f>
        <v>6.7239070339579179</v>
      </c>
      <c r="E85" s="19">
        <f t="shared" si="3"/>
        <v>45.210925801308768</v>
      </c>
    </row>
    <row r="86" spans="2:5" x14ac:dyDescent="0.4">
      <c r="B86" s="6">
        <f>重回帰_使用データ!A87-決定係数の計算!$A$2</f>
        <v>5.156161616161608</v>
      </c>
      <c r="C86" s="19">
        <f t="shared" si="2"/>
        <v>26.586002611978284</v>
      </c>
      <c r="D86" s="19">
        <f>重回帰_結果!F86-決定係数の計算!$A$2</f>
        <v>5.6417549595976162</v>
      </c>
      <c r="E86" s="19">
        <f t="shared" si="3"/>
        <v>31.829399024144301</v>
      </c>
    </row>
    <row r="87" spans="2:5" x14ac:dyDescent="0.4">
      <c r="B87" s="6">
        <f>重回帰_使用データ!A88-決定係数の計算!$A$2</f>
        <v>8.406161616161608</v>
      </c>
      <c r="C87" s="19">
        <f t="shared" si="2"/>
        <v>70.663553117028741</v>
      </c>
      <c r="D87" s="19">
        <f>重回帰_結果!F87-決定係数の計算!$A$2</f>
        <v>8.1957272795623375</v>
      </c>
      <c r="E87" s="19">
        <f t="shared" si="3"/>
        <v>67.169945640962268</v>
      </c>
    </row>
    <row r="88" spans="2:5" x14ac:dyDescent="0.4">
      <c r="B88" s="6">
        <f>重回帰_使用データ!A89-決定係数の計算!$A$2</f>
        <v>5.4261616161616075</v>
      </c>
      <c r="C88" s="19">
        <f t="shared" si="2"/>
        <v>29.443229884705548</v>
      </c>
      <c r="D88" s="19">
        <f>重回帰_結果!F88-決定係数の計算!$A$2</f>
        <v>5.6254739182528475</v>
      </c>
      <c r="E88" s="19">
        <f t="shared" si="3"/>
        <v>31.645956804943044</v>
      </c>
    </row>
    <row r="89" spans="2:5" x14ac:dyDescent="0.4">
      <c r="B89" s="6">
        <f>重回帰_使用データ!A90-決定係数の計算!$A$2</f>
        <v>9.5561616161616101</v>
      </c>
      <c r="C89" s="19">
        <f t="shared" si="2"/>
        <v>91.320224834200474</v>
      </c>
      <c r="D89" s="19">
        <f>重回帰_結果!F89-決定係数の計算!$A$2</f>
        <v>8.0717406977139738</v>
      </c>
      <c r="E89" s="19">
        <f t="shared" si="3"/>
        <v>65.152997891132074</v>
      </c>
    </row>
    <row r="90" spans="2:5" x14ac:dyDescent="0.4">
      <c r="B90" s="6">
        <f>重回帰_使用データ!A91-決定係数の計算!$A$2</f>
        <v>7.6161616161616088</v>
      </c>
      <c r="C90" s="19">
        <f t="shared" si="2"/>
        <v>58.005917763493407</v>
      </c>
      <c r="D90" s="19">
        <f>重回帰_結果!F90-決定係数の計算!$A$2</f>
        <v>6.2805319546055749</v>
      </c>
      <c r="E90" s="19">
        <f t="shared" si="3"/>
        <v>39.445081632821726</v>
      </c>
    </row>
    <row r="91" spans="2:5" x14ac:dyDescent="0.4">
      <c r="B91" s="6">
        <f>重回帰_使用データ!A92-決定係数の計算!$A$2</f>
        <v>9.3161616161616081</v>
      </c>
      <c r="C91" s="19">
        <f t="shared" si="2"/>
        <v>86.790867258442859</v>
      </c>
      <c r="D91" s="19">
        <f>重回帰_結果!F91-決定係数の計算!$A$2</f>
        <v>8.5928222793017319</v>
      </c>
      <c r="E91" s="19">
        <f t="shared" si="3"/>
        <v>73.836594723664206</v>
      </c>
    </row>
    <row r="92" spans="2:5" x14ac:dyDescent="0.4">
      <c r="B92" s="6">
        <f>重回帰_使用データ!A93-決定係数の計算!$A$2</f>
        <v>10.156161616161608</v>
      </c>
      <c r="C92" s="19">
        <f t="shared" si="2"/>
        <v>103.14761877359436</v>
      </c>
      <c r="D92" s="19">
        <f>重回帰_結果!F92-決定係数の計算!$A$2</f>
        <v>7.7957781169688438</v>
      </c>
      <c r="E92" s="19">
        <f t="shared" si="3"/>
        <v>60.774156449010292</v>
      </c>
    </row>
    <row r="93" spans="2:5" x14ac:dyDescent="0.4">
      <c r="B93" s="6">
        <f>重回帰_使用データ!A94-決定係数の計算!$A$2</f>
        <v>7.7061616161616087</v>
      </c>
      <c r="C93" s="19">
        <f t="shared" si="2"/>
        <v>59.384926854402494</v>
      </c>
      <c r="D93" s="19">
        <f>重回帰_結果!F93-決定係数の計算!$A$2</f>
        <v>7.5000974893048955</v>
      </c>
      <c r="E93" s="19">
        <f t="shared" si="3"/>
        <v>56.251462349077599</v>
      </c>
    </row>
    <row r="94" spans="2:5" x14ac:dyDescent="0.4">
      <c r="B94" s="6">
        <f>重回帰_使用データ!A95-決定係数の計算!$A$2</f>
        <v>10.41616161616161</v>
      </c>
      <c r="C94" s="19">
        <f t="shared" si="2"/>
        <v>108.49642281399844</v>
      </c>
      <c r="D94" s="19">
        <f>重回帰_結果!F94-決定係数の計算!$A$2</f>
        <v>7.3372576563388243</v>
      </c>
      <c r="E94" s="19">
        <f t="shared" si="3"/>
        <v>53.835349915502697</v>
      </c>
    </row>
    <row r="95" spans="2:5" x14ac:dyDescent="0.4">
      <c r="B95" s="6">
        <f>重回帰_使用データ!A96-決定係数の計算!$A$2</f>
        <v>8.1861616161616091</v>
      </c>
      <c r="C95" s="19">
        <f t="shared" si="2"/>
        <v>67.013242005917647</v>
      </c>
      <c r="D95" s="19">
        <f>重回帰_結果!F95-決定係数の計算!$A$2</f>
        <v>8.5719685723158143</v>
      </c>
      <c r="E95" s="19">
        <f t="shared" si="3"/>
        <v>73.478645204770018</v>
      </c>
    </row>
    <row r="96" spans="2:5" x14ac:dyDescent="0.4">
      <c r="B96" s="6">
        <f>重回帰_使用データ!A97-決定係数の計算!$A$2</f>
        <v>10.746161616161608</v>
      </c>
      <c r="C96" s="19">
        <f t="shared" si="2"/>
        <v>115.47998948066505</v>
      </c>
      <c r="D96" s="19">
        <f>重回帰_結果!F96-決定係数の計算!$A$2</f>
        <v>9.1881733575508342</v>
      </c>
      <c r="E96" s="19">
        <f t="shared" si="3"/>
        <v>84.422529648406964</v>
      </c>
    </row>
    <row r="97" spans="2:5" x14ac:dyDescent="0.4">
      <c r="B97" s="6">
        <f>重回帰_使用データ!A98-決定係数の計算!$A$2</f>
        <v>7.5061616161616094</v>
      </c>
      <c r="C97" s="19">
        <f t="shared" si="2"/>
        <v>56.342462207937864</v>
      </c>
      <c r="D97" s="19">
        <f>重回帰_結果!F97-決定係数の計算!$A$2</f>
        <v>7.4195368242153741</v>
      </c>
      <c r="E97" s="19">
        <f t="shared" si="3"/>
        <v>55.049526685887962</v>
      </c>
    </row>
    <row r="98" spans="2:5" x14ac:dyDescent="0.4">
      <c r="B98" s="6">
        <f>重回帰_使用データ!A99-決定係数の計算!$A$2</f>
        <v>10.496161616161608</v>
      </c>
      <c r="C98" s="19">
        <f t="shared" si="2"/>
        <v>110.16940867258425</v>
      </c>
      <c r="D98" s="19">
        <f>重回帰_結果!F98-決定係数の計算!$A$2</f>
        <v>8.7747973164666924</v>
      </c>
      <c r="E98" s="19">
        <f t="shared" si="3"/>
        <v>76.997067945071066</v>
      </c>
    </row>
    <row r="99" spans="2:5" x14ac:dyDescent="0.4">
      <c r="B99" s="6">
        <f>重回帰_使用データ!A100-決定係数の計算!$A$2</f>
        <v>10.086161616161608</v>
      </c>
      <c r="C99" s="19">
        <f t="shared" si="2"/>
        <v>101.73065614733173</v>
      </c>
      <c r="D99" s="19">
        <f>重回帰_結果!F99-決定係数の計算!$A$2</f>
        <v>10.722554724113007</v>
      </c>
      <c r="E99" s="19">
        <f t="shared" si="3"/>
        <v>114.97317981159816</v>
      </c>
    </row>
    <row r="100" spans="2:5" x14ac:dyDescent="0.4">
      <c r="B100" s="6">
        <f>重回帰_使用データ!A101-決定係数の計算!$A$2</f>
        <v>8.0361616161616105</v>
      </c>
      <c r="C100" s="19">
        <f t="shared" si="2"/>
        <v>64.579893521069181</v>
      </c>
      <c r="D100" s="19">
        <f>重回帰_結果!F100-決定係数の計算!$A$2</f>
        <v>10.101777273236838</v>
      </c>
      <c r="E100" s="19">
        <f t="shared" si="3"/>
        <v>102.04590407808428</v>
      </c>
    </row>
    <row r="101" spans="2:5" x14ac:dyDescent="0.4">
      <c r="B101" s="7"/>
    </row>
    <row r="102" spans="2:5" x14ac:dyDescent="0.4">
      <c r="B102" s="7"/>
    </row>
    <row r="103" spans="2:5" x14ac:dyDescent="0.4">
      <c r="B103" s="7"/>
    </row>
    <row r="104" spans="2:5" x14ac:dyDescent="0.4">
      <c r="B104" s="7"/>
    </row>
    <row r="105" spans="2:5" x14ac:dyDescent="0.4">
      <c r="B105" s="7"/>
    </row>
    <row r="106" spans="2:5" x14ac:dyDescent="0.4">
      <c r="B106" s="7"/>
    </row>
    <row r="107" spans="2:5" x14ac:dyDescent="0.4">
      <c r="B107" s="7"/>
    </row>
    <row r="108" spans="2:5" x14ac:dyDescent="0.4">
      <c r="B108" s="7"/>
    </row>
    <row r="109" spans="2:5" x14ac:dyDescent="0.4">
      <c r="B109" s="7"/>
    </row>
    <row r="110" spans="2:5" x14ac:dyDescent="0.4">
      <c r="B110" s="7"/>
    </row>
    <row r="111" spans="2:5" x14ac:dyDescent="0.4">
      <c r="B111" s="7"/>
    </row>
    <row r="112" spans="2:5" x14ac:dyDescent="0.4">
      <c r="B112" s="7"/>
    </row>
    <row r="113" spans="2:2" x14ac:dyDescent="0.4">
      <c r="B113" s="7"/>
    </row>
    <row r="114" spans="2:2" x14ac:dyDescent="0.4">
      <c r="B114" s="7"/>
    </row>
    <row r="115" spans="2:2" x14ac:dyDescent="0.4">
      <c r="B115" s="7"/>
    </row>
    <row r="116" spans="2:2" x14ac:dyDescent="0.4">
      <c r="B116" s="7"/>
    </row>
    <row r="117" spans="2:2" x14ac:dyDescent="0.4">
      <c r="B117" s="7"/>
    </row>
    <row r="118" spans="2:2" x14ac:dyDescent="0.4">
      <c r="B118" s="7"/>
    </row>
    <row r="119" spans="2:2" x14ac:dyDescent="0.4">
      <c r="B119" s="7"/>
    </row>
    <row r="120" spans="2:2" x14ac:dyDescent="0.4">
      <c r="B120" s="7"/>
    </row>
    <row r="121" spans="2:2" x14ac:dyDescent="0.4">
      <c r="B121" s="7"/>
    </row>
    <row r="122" spans="2:2" x14ac:dyDescent="0.4">
      <c r="B122" s="7"/>
    </row>
    <row r="123" spans="2:2" x14ac:dyDescent="0.4">
      <c r="B123" s="7"/>
    </row>
    <row r="124" spans="2:2" x14ac:dyDescent="0.4">
      <c r="B124" s="7"/>
    </row>
    <row r="125" spans="2:2" x14ac:dyDescent="0.4">
      <c r="B125" s="7"/>
    </row>
    <row r="126" spans="2:2" x14ac:dyDescent="0.4">
      <c r="B126" s="7"/>
    </row>
    <row r="127" spans="2:2" x14ac:dyDescent="0.4">
      <c r="B127" s="7"/>
    </row>
    <row r="128" spans="2:2" x14ac:dyDescent="0.4">
      <c r="B128" s="7"/>
    </row>
    <row r="129" spans="2:2" x14ac:dyDescent="0.4">
      <c r="B129" s="7"/>
    </row>
    <row r="130" spans="2:2" x14ac:dyDescent="0.4">
      <c r="B130" s="7"/>
    </row>
    <row r="131" spans="2:2" x14ac:dyDescent="0.4">
      <c r="B131" s="7"/>
    </row>
    <row r="132" spans="2:2" x14ac:dyDescent="0.4">
      <c r="B132" s="7"/>
    </row>
    <row r="133" spans="2:2" x14ac:dyDescent="0.4">
      <c r="B133" s="7"/>
    </row>
    <row r="134" spans="2:2" x14ac:dyDescent="0.4">
      <c r="B134" s="7"/>
    </row>
    <row r="135" spans="2:2" x14ac:dyDescent="0.4">
      <c r="B135" s="7"/>
    </row>
    <row r="136" spans="2:2" x14ac:dyDescent="0.4">
      <c r="B136" s="7"/>
    </row>
    <row r="137" spans="2:2" x14ac:dyDescent="0.4">
      <c r="B137" s="7"/>
    </row>
    <row r="138" spans="2:2" x14ac:dyDescent="0.4">
      <c r="B138" s="7"/>
    </row>
    <row r="139" spans="2:2" x14ac:dyDescent="0.4">
      <c r="B139" s="7"/>
    </row>
    <row r="140" spans="2:2" x14ac:dyDescent="0.4">
      <c r="B140" s="7"/>
    </row>
    <row r="141" spans="2:2" x14ac:dyDescent="0.4">
      <c r="B141" s="7"/>
    </row>
    <row r="142" spans="2:2" x14ac:dyDescent="0.4">
      <c r="B142" s="7"/>
    </row>
    <row r="143" spans="2:2" x14ac:dyDescent="0.4">
      <c r="B143" s="7"/>
    </row>
    <row r="144" spans="2:2" x14ac:dyDescent="0.4">
      <c r="B144" s="7"/>
    </row>
    <row r="145" spans="2:2" x14ac:dyDescent="0.4">
      <c r="B145" s="7"/>
    </row>
    <row r="146" spans="2:2" x14ac:dyDescent="0.4">
      <c r="B146" s="7"/>
    </row>
    <row r="147" spans="2:2" x14ac:dyDescent="0.4">
      <c r="B147" s="7"/>
    </row>
    <row r="148" spans="2:2" x14ac:dyDescent="0.4">
      <c r="B148" s="7"/>
    </row>
    <row r="149" spans="2:2" x14ac:dyDescent="0.4">
      <c r="B149" s="7"/>
    </row>
    <row r="150" spans="2:2" x14ac:dyDescent="0.4">
      <c r="B150" s="7"/>
    </row>
    <row r="151" spans="2:2" x14ac:dyDescent="0.4">
      <c r="B151" s="7"/>
    </row>
    <row r="152" spans="2:2" x14ac:dyDescent="0.4">
      <c r="B152" s="7"/>
    </row>
    <row r="153" spans="2:2" x14ac:dyDescent="0.4">
      <c r="B153" s="7"/>
    </row>
    <row r="154" spans="2:2" x14ac:dyDescent="0.4">
      <c r="B154" s="7"/>
    </row>
    <row r="155" spans="2:2" x14ac:dyDescent="0.4">
      <c r="B155" s="7"/>
    </row>
    <row r="156" spans="2:2" x14ac:dyDescent="0.4">
      <c r="B156" s="7"/>
    </row>
    <row r="157" spans="2:2" x14ac:dyDescent="0.4">
      <c r="B157" s="7"/>
    </row>
    <row r="158" spans="2:2" x14ac:dyDescent="0.4">
      <c r="B158" s="7"/>
    </row>
    <row r="159" spans="2:2" x14ac:dyDescent="0.4">
      <c r="B159" s="7"/>
    </row>
    <row r="160" spans="2:2" x14ac:dyDescent="0.4">
      <c r="B160" s="7"/>
    </row>
    <row r="161" spans="2:2" x14ac:dyDescent="0.4">
      <c r="B161" s="7"/>
    </row>
    <row r="162" spans="2:2" x14ac:dyDescent="0.4">
      <c r="B162" s="7"/>
    </row>
    <row r="163" spans="2:2" x14ac:dyDescent="0.4">
      <c r="B163" s="7"/>
    </row>
    <row r="164" spans="2:2" x14ac:dyDescent="0.4">
      <c r="B164" s="7"/>
    </row>
    <row r="165" spans="2:2" x14ac:dyDescent="0.4">
      <c r="B165" s="7"/>
    </row>
    <row r="166" spans="2:2" x14ac:dyDescent="0.4">
      <c r="B166" s="7"/>
    </row>
    <row r="167" spans="2:2" x14ac:dyDescent="0.4">
      <c r="B167" s="7"/>
    </row>
    <row r="168" spans="2:2" x14ac:dyDescent="0.4">
      <c r="B168" s="7"/>
    </row>
    <row r="169" spans="2:2" x14ac:dyDescent="0.4">
      <c r="B169" s="7"/>
    </row>
    <row r="170" spans="2:2" x14ac:dyDescent="0.4">
      <c r="B170" s="7"/>
    </row>
    <row r="171" spans="2:2" x14ac:dyDescent="0.4">
      <c r="B171" s="7"/>
    </row>
    <row r="172" spans="2:2" x14ac:dyDescent="0.4">
      <c r="B172" s="7"/>
    </row>
    <row r="173" spans="2:2" x14ac:dyDescent="0.4">
      <c r="B173" s="7"/>
    </row>
    <row r="174" spans="2:2" x14ac:dyDescent="0.4">
      <c r="B174" s="7"/>
    </row>
    <row r="175" spans="2:2" x14ac:dyDescent="0.4">
      <c r="B175" s="7"/>
    </row>
    <row r="176" spans="2:2" x14ac:dyDescent="0.4">
      <c r="B176" s="7"/>
    </row>
    <row r="177" spans="2:2" x14ac:dyDescent="0.4">
      <c r="B177" s="7"/>
    </row>
    <row r="178" spans="2:2" x14ac:dyDescent="0.4">
      <c r="B178" s="7"/>
    </row>
    <row r="179" spans="2:2" x14ac:dyDescent="0.4">
      <c r="B179" s="7"/>
    </row>
    <row r="180" spans="2:2" x14ac:dyDescent="0.4">
      <c r="B180" s="7"/>
    </row>
    <row r="181" spans="2:2" x14ac:dyDescent="0.4">
      <c r="B181" s="7"/>
    </row>
    <row r="182" spans="2:2" x14ac:dyDescent="0.4">
      <c r="B182" s="7"/>
    </row>
    <row r="183" spans="2:2" x14ac:dyDescent="0.4">
      <c r="B183" s="7"/>
    </row>
    <row r="184" spans="2:2" x14ac:dyDescent="0.4">
      <c r="B184" s="7"/>
    </row>
    <row r="185" spans="2:2" x14ac:dyDescent="0.4">
      <c r="B185" s="7"/>
    </row>
    <row r="186" spans="2:2" x14ac:dyDescent="0.4">
      <c r="B186" s="7"/>
    </row>
    <row r="187" spans="2:2" x14ac:dyDescent="0.4">
      <c r="B187" s="7"/>
    </row>
    <row r="188" spans="2:2" x14ac:dyDescent="0.4">
      <c r="B188" s="7"/>
    </row>
    <row r="189" spans="2:2" x14ac:dyDescent="0.4">
      <c r="B189" s="7"/>
    </row>
    <row r="190" spans="2:2" x14ac:dyDescent="0.4">
      <c r="B190" s="7"/>
    </row>
    <row r="191" spans="2:2" x14ac:dyDescent="0.4">
      <c r="B191" s="7"/>
    </row>
    <row r="192" spans="2:2" x14ac:dyDescent="0.4">
      <c r="B192" s="7"/>
    </row>
    <row r="193" spans="2:2" x14ac:dyDescent="0.4">
      <c r="B193" s="7"/>
    </row>
    <row r="194" spans="2:2" x14ac:dyDescent="0.4">
      <c r="B194" s="7"/>
    </row>
    <row r="195" spans="2:2" x14ac:dyDescent="0.4">
      <c r="B195" s="7"/>
    </row>
    <row r="196" spans="2:2" x14ac:dyDescent="0.4">
      <c r="B196" s="7"/>
    </row>
    <row r="197" spans="2:2" x14ac:dyDescent="0.4">
      <c r="B197" s="7"/>
    </row>
    <row r="198" spans="2:2" x14ac:dyDescent="0.4">
      <c r="B198" s="7"/>
    </row>
    <row r="199" spans="2:2" x14ac:dyDescent="0.4">
      <c r="B199" s="7"/>
    </row>
    <row r="200" spans="2:2" x14ac:dyDescent="0.4">
      <c r="B200" s="7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1B8C-AEB6-4075-9863-81AFDC1256F9}">
  <dimension ref="A1:I101"/>
  <sheetViews>
    <sheetView workbookViewId="0">
      <selection activeCell="F4" sqref="F4"/>
    </sheetView>
  </sheetViews>
  <sheetFormatPr defaultRowHeight="18.75" x14ac:dyDescent="0.4"/>
  <cols>
    <col min="1" max="9" width="20.625" customWidth="1"/>
  </cols>
  <sheetData>
    <row r="1" spans="1:9" x14ac:dyDescent="0.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</row>
    <row r="2" spans="1:9" x14ac:dyDescent="0.4">
      <c r="A2">
        <v>0.1</v>
      </c>
      <c r="B2">
        <f ca="1">RAND()</f>
        <v>0.88193175445004157</v>
      </c>
      <c r="C2">
        <v>0.65108163666220475</v>
      </c>
      <c r="D2">
        <f ca="1">RAND()</f>
        <v>0.96011492381879981</v>
      </c>
      <c r="E2">
        <v>0.19567582987331056</v>
      </c>
      <c r="F2">
        <f ca="1">RAND()</f>
        <v>0.79805817144151314</v>
      </c>
      <c r="G2">
        <v>0.33970604865410148</v>
      </c>
      <c r="H2">
        <f ca="1">RAND()</f>
        <v>6.2855492103132904E-2</v>
      </c>
      <c r="I2">
        <v>0.45097650941256062</v>
      </c>
    </row>
    <row r="3" spans="1:9" x14ac:dyDescent="0.4">
      <c r="A3">
        <v>0.2</v>
      </c>
      <c r="B3">
        <f t="shared" ref="B3:B66" ca="1" si="0">RAND()</f>
        <v>9.478140565128701E-2</v>
      </c>
      <c r="C3">
        <v>0.82735432861998259</v>
      </c>
      <c r="D3">
        <f t="shared" ref="D3:D66" ca="1" si="1">RAND()</f>
        <v>0.23825779963578775</v>
      </c>
      <c r="E3">
        <v>0.13887939204779398</v>
      </c>
      <c r="F3">
        <f t="shared" ref="F3:F66" ca="1" si="2">RAND()</f>
        <v>0.20369297967070243</v>
      </c>
      <c r="G3">
        <v>0.55533504940405254</v>
      </c>
      <c r="H3">
        <f t="shared" ref="H3:H66" ca="1" si="3">RAND()</f>
        <v>0.65358483044273519</v>
      </c>
      <c r="I3">
        <v>0.84456231169047513</v>
      </c>
    </row>
    <row r="4" spans="1:9" x14ac:dyDescent="0.4">
      <c r="A4">
        <v>0.3</v>
      </c>
      <c r="B4">
        <f t="shared" ca="1" si="0"/>
        <v>0.17416735723961763</v>
      </c>
      <c r="C4">
        <v>0.74478515052076244</v>
      </c>
      <c r="D4">
        <f t="shared" ca="1" si="1"/>
        <v>9.92005187759607E-2</v>
      </c>
      <c r="E4">
        <v>0.62359265089303606</v>
      </c>
      <c r="F4">
        <f t="shared" ca="1" si="2"/>
        <v>0.44647525002296273</v>
      </c>
      <c r="G4">
        <v>0.64560305925181605</v>
      </c>
      <c r="H4">
        <f t="shared" ca="1" si="3"/>
        <v>0.17893761552347232</v>
      </c>
      <c r="I4">
        <v>0.19870931279082271</v>
      </c>
    </row>
    <row r="5" spans="1:9" x14ac:dyDescent="0.4">
      <c r="A5">
        <v>0.4</v>
      </c>
      <c r="B5">
        <f t="shared" ca="1" si="0"/>
        <v>0.28188371746853513</v>
      </c>
      <c r="C5">
        <v>0.1923785247262555</v>
      </c>
      <c r="D5">
        <f t="shared" ca="1" si="1"/>
        <v>0.97565314805367909</v>
      </c>
      <c r="E5">
        <v>0.61195358505758879</v>
      </c>
      <c r="F5">
        <f t="shared" ca="1" si="2"/>
        <v>0.32257650076989819</v>
      </c>
      <c r="G5">
        <v>0.91749370585937706</v>
      </c>
      <c r="H5">
        <f t="shared" ca="1" si="3"/>
        <v>0.5687813264443119</v>
      </c>
      <c r="I5">
        <v>0.17787871251296183</v>
      </c>
    </row>
    <row r="6" spans="1:9" x14ac:dyDescent="0.4">
      <c r="A6">
        <v>0.5</v>
      </c>
      <c r="B6">
        <f t="shared" ca="1" si="0"/>
        <v>7.0133160365374758E-2</v>
      </c>
      <c r="C6">
        <v>0.81504398703101422</v>
      </c>
      <c r="D6">
        <f t="shared" ca="1" si="1"/>
        <v>0.64999404486201806</v>
      </c>
      <c r="E6">
        <v>3.6444360553834376E-2</v>
      </c>
      <c r="F6">
        <f t="shared" ca="1" si="2"/>
        <v>0.21197879125920949</v>
      </c>
      <c r="G6">
        <v>0.60725153852468616</v>
      </c>
      <c r="H6">
        <f t="shared" ca="1" si="3"/>
        <v>0.4819203672178094</v>
      </c>
      <c r="I6">
        <v>0.4680878846181924</v>
      </c>
    </row>
    <row r="7" spans="1:9" x14ac:dyDescent="0.4">
      <c r="A7">
        <v>0.6</v>
      </c>
      <c r="B7">
        <f t="shared" ca="1" si="0"/>
        <v>0.58858588786821597</v>
      </c>
      <c r="C7">
        <v>0.34081180754306717</v>
      </c>
      <c r="D7">
        <f t="shared" ca="1" si="1"/>
        <v>0.94986374410315144</v>
      </c>
      <c r="E7">
        <v>0.58555616255346798</v>
      </c>
      <c r="F7">
        <f t="shared" ca="1" si="2"/>
        <v>9.0267021503685818E-2</v>
      </c>
      <c r="G7">
        <v>0.99040728650445964</v>
      </c>
      <c r="H7">
        <f t="shared" ca="1" si="3"/>
        <v>0.92369019618200165</v>
      </c>
      <c r="I7">
        <v>0.90086536109335535</v>
      </c>
    </row>
    <row r="8" spans="1:9" x14ac:dyDescent="0.4">
      <c r="A8">
        <v>0.7</v>
      </c>
      <c r="B8">
        <f t="shared" ca="1" si="0"/>
        <v>0.82801544537874239</v>
      </c>
      <c r="C8">
        <v>0.80457291875078762</v>
      </c>
      <c r="D8">
        <f t="shared" ca="1" si="1"/>
        <v>0.69800278300593965</v>
      </c>
      <c r="E8">
        <v>0.78386854615125068</v>
      </c>
      <c r="F8">
        <f t="shared" ca="1" si="2"/>
        <v>0.63755350419275969</v>
      </c>
      <c r="G8">
        <v>0.5436665217653478</v>
      </c>
      <c r="H8">
        <f t="shared" ca="1" si="3"/>
        <v>0.73542519010732599</v>
      </c>
      <c r="I8">
        <v>0.18594005093109756</v>
      </c>
    </row>
    <row r="9" spans="1:9" x14ac:dyDescent="0.4">
      <c r="A9">
        <v>0.8</v>
      </c>
      <c r="B9">
        <f t="shared" ca="1" si="0"/>
        <v>0.7056227915931258</v>
      </c>
      <c r="C9">
        <v>0.53578817515090782</v>
      </c>
      <c r="D9">
        <f t="shared" ca="1" si="1"/>
        <v>0.42547727631930721</v>
      </c>
      <c r="E9">
        <v>0.84648521920007314</v>
      </c>
      <c r="F9">
        <f ca="1">RAND()</f>
        <v>0.45548626456534702</v>
      </c>
      <c r="G9">
        <v>0.5568025520131511</v>
      </c>
      <c r="H9">
        <f t="shared" ca="1" si="3"/>
        <v>0.79315197570615004</v>
      </c>
      <c r="I9">
        <v>0.98361503488125512</v>
      </c>
    </row>
    <row r="10" spans="1:9" x14ac:dyDescent="0.4">
      <c r="A10">
        <v>0.9</v>
      </c>
      <c r="B10">
        <f t="shared" ca="1" si="0"/>
        <v>0.47993121969220587</v>
      </c>
      <c r="C10">
        <v>0.50990616582819903</v>
      </c>
      <c r="D10">
        <f t="shared" ca="1" si="1"/>
        <v>0.68758687304575627</v>
      </c>
      <c r="E10">
        <v>0.43486832778490969</v>
      </c>
      <c r="F10">
        <f t="shared" ca="1" si="2"/>
        <v>0.76784784401129347</v>
      </c>
      <c r="G10">
        <v>2.7224239504239134E-2</v>
      </c>
      <c r="H10">
        <f t="shared" ca="1" si="3"/>
        <v>0.48676943397646966</v>
      </c>
      <c r="I10">
        <v>0.8305439141163885</v>
      </c>
    </row>
    <row r="11" spans="1:9" x14ac:dyDescent="0.4">
      <c r="A11">
        <v>1</v>
      </c>
      <c r="B11">
        <f t="shared" ca="1" si="0"/>
        <v>0.84258450348001102</v>
      </c>
      <c r="C11">
        <v>0.86418496697913372</v>
      </c>
      <c r="D11">
        <f t="shared" ca="1" si="1"/>
        <v>0.42135301062963526</v>
      </c>
      <c r="E11">
        <v>0.32687363496148736</v>
      </c>
      <c r="F11">
        <f t="shared" ca="1" si="2"/>
        <v>0.58261874158324289</v>
      </c>
      <c r="G11">
        <v>0.61987474695737432</v>
      </c>
      <c r="H11">
        <f t="shared" ca="1" si="3"/>
        <v>0.10866178586758546</v>
      </c>
      <c r="I11">
        <v>0.83321932634943841</v>
      </c>
    </row>
    <row r="12" spans="1:9" x14ac:dyDescent="0.4">
      <c r="A12">
        <v>1.1000000000000001</v>
      </c>
      <c r="B12">
        <f t="shared" ca="1" si="0"/>
        <v>0.41383987185193283</v>
      </c>
      <c r="C12">
        <v>0.91047185183163604</v>
      </c>
      <c r="D12">
        <f t="shared" ca="1" si="1"/>
        <v>0.91288763554136165</v>
      </c>
      <c r="E12">
        <v>9.6764222518678444E-2</v>
      </c>
      <c r="F12">
        <f t="shared" ca="1" si="2"/>
        <v>0.15122804722054095</v>
      </c>
      <c r="G12">
        <v>5.6386277102180582E-2</v>
      </c>
      <c r="H12">
        <f t="shared" ca="1" si="3"/>
        <v>0.12908086961690624</v>
      </c>
      <c r="I12">
        <v>0.26650032766791809</v>
      </c>
    </row>
    <row r="13" spans="1:9" x14ac:dyDescent="0.4">
      <c r="A13">
        <v>1.2</v>
      </c>
      <c r="B13">
        <f t="shared" ca="1" si="0"/>
        <v>0.19812937618663784</v>
      </c>
      <c r="C13">
        <v>0.28285513183999955</v>
      </c>
      <c r="D13">
        <f t="shared" ca="1" si="1"/>
        <v>0.71108282034566761</v>
      </c>
      <c r="E13">
        <v>8.4060260379326346E-2</v>
      </c>
      <c r="F13">
        <f t="shared" ca="1" si="2"/>
        <v>0.92466882344651247</v>
      </c>
      <c r="G13">
        <v>0.10517117130957965</v>
      </c>
      <c r="H13">
        <f t="shared" ca="1" si="3"/>
        <v>0.64317650698657947</v>
      </c>
      <c r="I13">
        <v>0.76582797350303666</v>
      </c>
    </row>
    <row r="14" spans="1:9" x14ac:dyDescent="0.4">
      <c r="A14">
        <v>1.3</v>
      </c>
      <c r="B14">
        <f t="shared" ca="1" si="0"/>
        <v>0.31680315813242121</v>
      </c>
      <c r="C14">
        <v>3.2826789370990039E-2</v>
      </c>
      <c r="D14">
        <f t="shared" ca="1" si="1"/>
        <v>0.11153772752099667</v>
      </c>
      <c r="E14">
        <v>0.70314326264487481</v>
      </c>
      <c r="F14">
        <f t="shared" ca="1" si="2"/>
        <v>0.60425875188465961</v>
      </c>
      <c r="G14">
        <v>0.37525120192255801</v>
      </c>
      <c r="H14">
        <f t="shared" ca="1" si="3"/>
        <v>0.77385246285236897</v>
      </c>
      <c r="I14">
        <v>0.14122858358582746</v>
      </c>
    </row>
    <row r="15" spans="1:9" x14ac:dyDescent="0.4">
      <c r="A15">
        <v>1.4</v>
      </c>
      <c r="B15">
        <f t="shared" ca="1" si="0"/>
        <v>5.9544544321243897E-2</v>
      </c>
      <c r="C15">
        <v>0.36473241864451122</v>
      </c>
      <c r="D15">
        <f t="shared" ca="1" si="1"/>
        <v>0.17454686768767247</v>
      </c>
      <c r="E15">
        <v>9.6934081110228498E-2</v>
      </c>
      <c r="F15">
        <f t="shared" ca="1" si="2"/>
        <v>7.8302852612716634E-2</v>
      </c>
      <c r="G15">
        <v>0.36380158229605108</v>
      </c>
      <c r="H15">
        <f t="shared" ca="1" si="3"/>
        <v>0.11502569421851405</v>
      </c>
      <c r="I15">
        <v>0.99746766139724219</v>
      </c>
    </row>
    <row r="16" spans="1:9" x14ac:dyDescent="0.4">
      <c r="A16">
        <v>1.5</v>
      </c>
      <c r="B16">
        <f t="shared" ca="1" si="0"/>
        <v>0.27180196861322081</v>
      </c>
      <c r="C16">
        <v>5.2078476347030001E-2</v>
      </c>
      <c r="D16">
        <f t="shared" ca="1" si="1"/>
        <v>0.45916465250886263</v>
      </c>
      <c r="E16">
        <v>0.2608673067492665</v>
      </c>
      <c r="F16">
        <f t="shared" ca="1" si="2"/>
        <v>0.17614048219577449</v>
      </c>
      <c r="G16">
        <v>0.39289800663741958</v>
      </c>
      <c r="H16">
        <f t="shared" ca="1" si="3"/>
        <v>0.50513781570667859</v>
      </c>
      <c r="I16">
        <v>0.52828424039670152</v>
      </c>
    </row>
    <row r="17" spans="1:9" x14ac:dyDescent="0.4">
      <c r="A17">
        <v>1.6</v>
      </c>
      <c r="B17">
        <f t="shared" ca="1" si="0"/>
        <v>0.55102493874265623</v>
      </c>
      <c r="C17">
        <v>0.95243438992275165</v>
      </c>
      <c r="D17">
        <f t="shared" ca="1" si="1"/>
        <v>0.61173888198984494</v>
      </c>
      <c r="E17">
        <v>0.75988140626878475</v>
      </c>
      <c r="F17">
        <f t="shared" ca="1" si="2"/>
        <v>0.43118806557545042</v>
      </c>
      <c r="G17">
        <v>0.84533142472539402</v>
      </c>
      <c r="H17">
        <f t="shared" ca="1" si="3"/>
        <v>0.16961252709147379</v>
      </c>
      <c r="I17">
        <v>0.31875771549690635</v>
      </c>
    </row>
    <row r="18" spans="1:9" x14ac:dyDescent="0.4">
      <c r="A18">
        <v>1.7</v>
      </c>
      <c r="B18">
        <f t="shared" ca="1" si="0"/>
        <v>0.70065923856763457</v>
      </c>
      <c r="C18">
        <v>0.56393069045236899</v>
      </c>
      <c r="D18">
        <f t="shared" ca="1" si="1"/>
        <v>0.69702031814498744</v>
      </c>
      <c r="E18">
        <v>0.97766554133115446</v>
      </c>
      <c r="F18">
        <f t="shared" ca="1" si="2"/>
        <v>6.3417714350604726E-2</v>
      </c>
      <c r="G18">
        <v>3.4714783027401941E-3</v>
      </c>
      <c r="H18">
        <f t="shared" ca="1" si="3"/>
        <v>0.8151634477264994</v>
      </c>
      <c r="I18">
        <v>2.7641767580952603E-3</v>
      </c>
    </row>
    <row r="19" spans="1:9" x14ac:dyDescent="0.4">
      <c r="A19">
        <v>1.8</v>
      </c>
      <c r="B19">
        <f t="shared" ca="1" si="0"/>
        <v>3.5183598734717325E-2</v>
      </c>
      <c r="C19">
        <v>0.77485769341731969</v>
      </c>
      <c r="D19">
        <f t="shared" ca="1" si="1"/>
        <v>0.71438183611047334</v>
      </c>
      <c r="E19">
        <v>8.2237510796245861E-3</v>
      </c>
      <c r="F19">
        <f t="shared" ca="1" si="2"/>
        <v>0.40766038308831487</v>
      </c>
      <c r="G19">
        <v>0.63085511041043663</v>
      </c>
      <c r="H19">
        <f t="shared" ca="1" si="3"/>
        <v>0.59542575360182937</v>
      </c>
      <c r="I19">
        <v>0.37693793650730567</v>
      </c>
    </row>
    <row r="20" spans="1:9" x14ac:dyDescent="0.4">
      <c r="A20">
        <v>1.9</v>
      </c>
      <c r="B20">
        <f t="shared" ca="1" si="0"/>
        <v>0.38897227318962024</v>
      </c>
      <c r="C20">
        <v>0.74720568735692872</v>
      </c>
      <c r="D20">
        <f t="shared" ca="1" si="1"/>
        <v>0.97040497767988743</v>
      </c>
      <c r="E20">
        <v>0.15505907157490706</v>
      </c>
      <c r="F20">
        <f t="shared" ca="1" si="2"/>
        <v>0.12186749117443618</v>
      </c>
      <c r="G20">
        <v>0.2383033962914366</v>
      </c>
      <c r="H20">
        <f t="shared" ca="1" si="3"/>
        <v>1.9770112260435901E-2</v>
      </c>
      <c r="I20">
        <v>0.21659778684728359</v>
      </c>
    </row>
    <row r="21" spans="1:9" x14ac:dyDescent="0.4">
      <c r="A21">
        <v>2</v>
      </c>
      <c r="B21">
        <f t="shared" ca="1" si="0"/>
        <v>0.37695093187648976</v>
      </c>
      <c r="C21">
        <v>0.6499022718376718</v>
      </c>
      <c r="D21">
        <f t="shared" ca="1" si="1"/>
        <v>0.56829625116991278</v>
      </c>
      <c r="E21">
        <v>0.51909402264394522</v>
      </c>
      <c r="F21">
        <f t="shared" ca="1" si="2"/>
        <v>6.8614703939700039E-3</v>
      </c>
      <c r="G21">
        <v>8.8979484240383155E-2</v>
      </c>
      <c r="H21">
        <f t="shared" ca="1" si="3"/>
        <v>0.16674539551571954</v>
      </c>
      <c r="I21">
        <v>0.18671291871677131</v>
      </c>
    </row>
    <row r="22" spans="1:9" x14ac:dyDescent="0.4">
      <c r="A22">
        <v>2.1</v>
      </c>
      <c r="B22">
        <f t="shared" ca="1" si="0"/>
        <v>0.30706260972564825</v>
      </c>
      <c r="C22">
        <v>0.57412002196864498</v>
      </c>
      <c r="D22">
        <f t="shared" ca="1" si="1"/>
        <v>0.4715323451170107</v>
      </c>
      <c r="E22">
        <v>0.64213713551824603</v>
      </c>
      <c r="F22">
        <f t="shared" ca="1" si="2"/>
        <v>0.13133528629394542</v>
      </c>
      <c r="G22">
        <v>0.65785810244596044</v>
      </c>
      <c r="H22">
        <f t="shared" ca="1" si="3"/>
        <v>0.36340672460049406</v>
      </c>
      <c r="I22">
        <v>0.93942446316325245</v>
      </c>
    </row>
    <row r="23" spans="1:9" x14ac:dyDescent="0.4">
      <c r="A23">
        <v>2.2000000000000002</v>
      </c>
      <c r="B23">
        <f t="shared" ca="1" si="0"/>
        <v>0.79657105048792065</v>
      </c>
      <c r="C23">
        <v>0.85460062683572713</v>
      </c>
      <c r="D23">
        <f t="shared" ca="1" si="1"/>
        <v>0.73387686870125313</v>
      </c>
      <c r="E23">
        <v>0.88423222861615258</v>
      </c>
      <c r="F23">
        <f t="shared" ca="1" si="2"/>
        <v>0.15244111640896207</v>
      </c>
      <c r="G23">
        <v>0.15448535521381934</v>
      </c>
      <c r="H23">
        <f t="shared" ca="1" si="3"/>
        <v>0.23357241119484307</v>
      </c>
      <c r="I23">
        <v>1.8682904378476417E-2</v>
      </c>
    </row>
    <row r="24" spans="1:9" x14ac:dyDescent="0.4">
      <c r="A24">
        <v>2.2999999999999998</v>
      </c>
      <c r="B24">
        <f t="shared" ca="1" si="0"/>
        <v>0.77276599352555808</v>
      </c>
      <c r="C24">
        <v>0.59136780542094547</v>
      </c>
      <c r="D24">
        <f t="shared" ca="1" si="1"/>
        <v>0.50145881255607749</v>
      </c>
      <c r="E24">
        <v>0.84673764356016912</v>
      </c>
      <c r="F24">
        <f t="shared" ca="1" si="2"/>
        <v>0.58317941242131954</v>
      </c>
      <c r="G24">
        <v>0.50277561766735535</v>
      </c>
      <c r="H24">
        <f t="shared" ca="1" si="3"/>
        <v>0.40705848347542217</v>
      </c>
      <c r="I24">
        <v>0.35009932606276095</v>
      </c>
    </row>
    <row r="25" spans="1:9" x14ac:dyDescent="0.4">
      <c r="A25">
        <v>2.4</v>
      </c>
      <c r="B25">
        <f t="shared" ca="1" si="0"/>
        <v>0.65763807422881138</v>
      </c>
      <c r="C25">
        <v>0.24768903791234065</v>
      </c>
      <c r="D25">
        <f t="shared" ca="1" si="1"/>
        <v>0.95316093780192734</v>
      </c>
      <c r="E25">
        <v>0.45004206761833809</v>
      </c>
      <c r="F25">
        <f t="shared" ca="1" si="2"/>
        <v>0.5117381604686414</v>
      </c>
      <c r="G25">
        <v>3.0931906938301834E-2</v>
      </c>
      <c r="H25">
        <f t="shared" ca="1" si="3"/>
        <v>0.87555302726692785</v>
      </c>
      <c r="I25">
        <v>0.31624618645551195</v>
      </c>
    </row>
    <row r="26" spans="1:9" x14ac:dyDescent="0.4">
      <c r="A26">
        <v>2.5</v>
      </c>
      <c r="B26">
        <f t="shared" ca="1" si="0"/>
        <v>0.62520978752964718</v>
      </c>
      <c r="C26">
        <v>0.3214396615441667</v>
      </c>
      <c r="D26">
        <f t="shared" ca="1" si="1"/>
        <v>0.89432796184938734</v>
      </c>
      <c r="E26">
        <v>0.4642953166991487</v>
      </c>
      <c r="F26">
        <f t="shared" ca="1" si="2"/>
        <v>0.17038467401582724</v>
      </c>
      <c r="G26">
        <v>0.52849478363101599</v>
      </c>
      <c r="H26">
        <f t="shared" ca="1" si="3"/>
        <v>0.85490644700950869</v>
      </c>
      <c r="I26">
        <v>0.62980826482132579</v>
      </c>
    </row>
    <row r="27" spans="1:9" x14ac:dyDescent="0.4">
      <c r="A27">
        <v>2.6</v>
      </c>
      <c r="B27">
        <f t="shared" ca="1" si="0"/>
        <v>0.47484618082639318</v>
      </c>
      <c r="C27">
        <v>0.83590270058758143</v>
      </c>
      <c r="D27">
        <f t="shared" ca="1" si="1"/>
        <v>0.59641016656936041</v>
      </c>
      <c r="E27">
        <v>0.38075334893996027</v>
      </c>
      <c r="F27">
        <f t="shared" ca="1" si="2"/>
        <v>0.59619156034453546</v>
      </c>
      <c r="G27">
        <v>0.54333585021157571</v>
      </c>
      <c r="H27">
        <f t="shared" ca="1" si="3"/>
        <v>9.5306512704009139E-2</v>
      </c>
      <c r="I27">
        <v>0.33632982473251383</v>
      </c>
    </row>
    <row r="28" spans="1:9" x14ac:dyDescent="0.4">
      <c r="A28">
        <v>2.7</v>
      </c>
      <c r="B28">
        <f t="shared" ca="1" si="0"/>
        <v>0.53123870199983081</v>
      </c>
      <c r="C28">
        <v>0.69999240077253433</v>
      </c>
      <c r="D28">
        <f t="shared" ca="1" si="1"/>
        <v>0.91327786433875557</v>
      </c>
      <c r="E28">
        <v>0.44025439641701802</v>
      </c>
      <c r="F28">
        <f t="shared" ca="1" si="2"/>
        <v>0.8793229937735102</v>
      </c>
      <c r="G28">
        <v>0.25494228644049011</v>
      </c>
      <c r="H28">
        <f t="shared" ca="1" si="3"/>
        <v>0.74834840758367471</v>
      </c>
      <c r="I28">
        <v>0.95343873508154164</v>
      </c>
    </row>
    <row r="29" spans="1:9" x14ac:dyDescent="0.4">
      <c r="A29">
        <v>2.8</v>
      </c>
      <c r="B29">
        <f t="shared" ca="1" si="0"/>
        <v>0.72590444851170866</v>
      </c>
      <c r="C29">
        <v>0.61894968115064852</v>
      </c>
      <c r="D29">
        <f t="shared" ca="1" si="1"/>
        <v>0.17555940294075034</v>
      </c>
      <c r="E29">
        <v>0.99149800913246056</v>
      </c>
      <c r="F29">
        <f t="shared" ca="1" si="2"/>
        <v>0.66733614712507361</v>
      </c>
      <c r="G29">
        <v>5.5530215006274308E-2</v>
      </c>
      <c r="H29">
        <f t="shared" ca="1" si="3"/>
        <v>0.11517931687583172</v>
      </c>
      <c r="I29">
        <v>0.85228394909576455</v>
      </c>
    </row>
    <row r="30" spans="1:9" x14ac:dyDescent="0.4">
      <c r="A30">
        <v>2.9</v>
      </c>
      <c r="B30">
        <f t="shared" ca="1" si="0"/>
        <v>0.65585356056259159</v>
      </c>
      <c r="C30">
        <v>0.54038626117350685</v>
      </c>
      <c r="D30">
        <f t="shared" ca="1" si="1"/>
        <v>0.62400718163396895</v>
      </c>
      <c r="E30">
        <v>5.2038743125140452E-2</v>
      </c>
      <c r="F30">
        <f t="shared" ca="1" si="2"/>
        <v>0.57196847534200168</v>
      </c>
      <c r="G30">
        <v>0.53787616165882757</v>
      </c>
      <c r="H30">
        <f t="shared" ca="1" si="3"/>
        <v>0.43556410589318806</v>
      </c>
      <c r="I30">
        <v>0.4254678037786539</v>
      </c>
    </row>
    <row r="31" spans="1:9" x14ac:dyDescent="0.4">
      <c r="A31">
        <v>3</v>
      </c>
      <c r="B31">
        <f t="shared" ca="1" si="0"/>
        <v>4.4738425391865233E-2</v>
      </c>
      <c r="C31">
        <v>0.21123200552733978</v>
      </c>
      <c r="D31">
        <f t="shared" ca="1" si="1"/>
        <v>0.33985613909277268</v>
      </c>
      <c r="E31">
        <v>9.8090543360872418E-2</v>
      </c>
      <c r="F31">
        <f t="shared" ca="1" si="2"/>
        <v>0.34878334954785239</v>
      </c>
      <c r="G31">
        <v>0.60036849133856995</v>
      </c>
      <c r="H31">
        <f t="shared" ca="1" si="3"/>
        <v>0.63599607906241684</v>
      </c>
      <c r="I31">
        <v>0.52390181098232791</v>
      </c>
    </row>
    <row r="32" spans="1:9" x14ac:dyDescent="0.4">
      <c r="A32">
        <v>3.1</v>
      </c>
      <c r="B32">
        <f t="shared" ca="1" si="0"/>
        <v>0.17397299623304263</v>
      </c>
      <c r="C32">
        <v>0.17808295308101929</v>
      </c>
      <c r="D32">
        <f t="shared" ca="1" si="1"/>
        <v>0.14725585916471662</v>
      </c>
      <c r="E32">
        <v>0.90667981640948447</v>
      </c>
      <c r="F32">
        <f t="shared" ca="1" si="2"/>
        <v>0.26096198419344219</v>
      </c>
      <c r="G32">
        <v>3.4736237403800829E-2</v>
      </c>
      <c r="H32">
        <f t="shared" ca="1" si="3"/>
        <v>1.360803814765521E-2</v>
      </c>
      <c r="I32">
        <v>0.73982195496398151</v>
      </c>
    </row>
    <row r="33" spans="1:9" x14ac:dyDescent="0.4">
      <c r="A33">
        <v>3.2</v>
      </c>
      <c r="B33">
        <f t="shared" ca="1" si="0"/>
        <v>0.91809613383496613</v>
      </c>
      <c r="C33">
        <v>0.38455350244781317</v>
      </c>
      <c r="D33">
        <f t="shared" ca="1" si="1"/>
        <v>0.74868377073583714</v>
      </c>
      <c r="E33">
        <v>0.9180522974740345</v>
      </c>
      <c r="F33">
        <f t="shared" ca="1" si="2"/>
        <v>0.49064521891422175</v>
      </c>
      <c r="G33">
        <v>0.47406119806368496</v>
      </c>
      <c r="H33">
        <f t="shared" ca="1" si="3"/>
        <v>0.87616643588531939</v>
      </c>
      <c r="I33">
        <v>0.81758664559162186</v>
      </c>
    </row>
    <row r="34" spans="1:9" x14ac:dyDescent="0.4">
      <c r="A34">
        <v>3.3</v>
      </c>
      <c r="B34">
        <f t="shared" ca="1" si="0"/>
        <v>0.39156757214709559</v>
      </c>
      <c r="C34">
        <v>0.17682715199885368</v>
      </c>
      <c r="D34">
        <f t="shared" ca="1" si="1"/>
        <v>0.21716699622808611</v>
      </c>
      <c r="E34">
        <v>9.0949740979776705E-2</v>
      </c>
      <c r="F34">
        <f t="shared" ca="1" si="2"/>
        <v>3.607345407325202E-2</v>
      </c>
      <c r="G34">
        <v>0.37637790819155126</v>
      </c>
      <c r="H34">
        <f t="shared" ca="1" si="3"/>
        <v>0.16536974433281093</v>
      </c>
      <c r="I34">
        <v>3.2476586557237619E-2</v>
      </c>
    </row>
    <row r="35" spans="1:9" x14ac:dyDescent="0.4">
      <c r="A35">
        <v>3.4</v>
      </c>
      <c r="B35">
        <f t="shared" ca="1" si="0"/>
        <v>9.8105998240298309E-2</v>
      </c>
      <c r="C35">
        <v>0.51101626261585331</v>
      </c>
      <c r="D35">
        <f t="shared" ca="1" si="1"/>
        <v>0.16233421591864927</v>
      </c>
      <c r="E35">
        <v>0.48603395984072895</v>
      </c>
      <c r="F35">
        <f t="shared" ca="1" si="2"/>
        <v>0.90533762053030176</v>
      </c>
      <c r="G35">
        <v>0.35857547135888379</v>
      </c>
      <c r="H35">
        <f t="shared" ca="1" si="3"/>
        <v>0.14217666775883753</v>
      </c>
      <c r="I35">
        <v>0.14649436752760436</v>
      </c>
    </row>
    <row r="36" spans="1:9" x14ac:dyDescent="0.4">
      <c r="A36">
        <v>3.5</v>
      </c>
      <c r="B36">
        <f t="shared" ca="1" si="0"/>
        <v>0.59549334386196995</v>
      </c>
      <c r="C36">
        <v>0.16442371810573031</v>
      </c>
      <c r="D36">
        <f t="shared" ca="1" si="1"/>
        <v>0.13609705474315636</v>
      </c>
      <c r="E36">
        <v>2.9103798210217025E-2</v>
      </c>
      <c r="F36">
        <f t="shared" ca="1" si="2"/>
        <v>0.19968953384521371</v>
      </c>
      <c r="G36">
        <v>0.7752618989515182</v>
      </c>
      <c r="H36">
        <f t="shared" ca="1" si="3"/>
        <v>0.7618315520773391</v>
      </c>
      <c r="I36">
        <v>0.22208453039701459</v>
      </c>
    </row>
    <row r="37" spans="1:9" x14ac:dyDescent="0.4">
      <c r="A37">
        <v>3.6</v>
      </c>
      <c r="B37">
        <f t="shared" ca="1" si="0"/>
        <v>0.93370744835456454</v>
      </c>
      <c r="C37">
        <v>0.54206778601432037</v>
      </c>
      <c r="D37">
        <f t="shared" ca="1" si="1"/>
        <v>0.85941237969233097</v>
      </c>
      <c r="E37">
        <v>0.43736255800682111</v>
      </c>
      <c r="F37">
        <f t="shared" ca="1" si="2"/>
        <v>0.2285253289735647</v>
      </c>
      <c r="G37">
        <v>0.45170154993929124</v>
      </c>
      <c r="H37">
        <f t="shared" ca="1" si="3"/>
        <v>0.15664065120742521</v>
      </c>
      <c r="I37">
        <v>0.58228255436299703</v>
      </c>
    </row>
    <row r="38" spans="1:9" x14ac:dyDescent="0.4">
      <c r="A38">
        <v>3.7</v>
      </c>
      <c r="B38">
        <f t="shared" ca="1" si="0"/>
        <v>0.48929486488404716</v>
      </c>
      <c r="C38">
        <v>0.23625548410925012</v>
      </c>
      <c r="D38">
        <f t="shared" ca="1" si="1"/>
        <v>0.17788101447778681</v>
      </c>
      <c r="E38">
        <v>0.38230288084511721</v>
      </c>
      <c r="F38">
        <f t="shared" ca="1" si="2"/>
        <v>0.92308165939228115</v>
      </c>
      <c r="G38">
        <v>0.34922212681028653</v>
      </c>
      <c r="H38">
        <f t="shared" ca="1" si="3"/>
        <v>0.82839652886535853</v>
      </c>
      <c r="I38">
        <v>0.79769766781024642</v>
      </c>
    </row>
    <row r="39" spans="1:9" x14ac:dyDescent="0.4">
      <c r="A39">
        <v>3.8</v>
      </c>
      <c r="B39">
        <f t="shared" ca="1" si="0"/>
        <v>0.59973621708089675</v>
      </c>
      <c r="C39">
        <v>0.40241764171041361</v>
      </c>
      <c r="D39">
        <f t="shared" ca="1" si="1"/>
        <v>8.0641743520731279E-2</v>
      </c>
      <c r="E39">
        <v>0.70323969834729372</v>
      </c>
      <c r="F39">
        <f t="shared" ca="1" si="2"/>
        <v>0.31876510254120483</v>
      </c>
      <c r="G39">
        <v>0.44220106249236668</v>
      </c>
      <c r="H39">
        <f t="shared" ca="1" si="3"/>
        <v>0.46174385134291451</v>
      </c>
      <c r="I39">
        <v>0.63465897688415673</v>
      </c>
    </row>
    <row r="40" spans="1:9" x14ac:dyDescent="0.4">
      <c r="A40">
        <v>3.9</v>
      </c>
      <c r="B40">
        <f t="shared" ca="1" si="0"/>
        <v>0.75161177390880829</v>
      </c>
      <c r="C40">
        <v>0.42865012130116931</v>
      </c>
      <c r="D40">
        <f t="shared" ca="1" si="1"/>
        <v>0.11141843566006615</v>
      </c>
      <c r="E40">
        <v>0.3773776967121496</v>
      </c>
      <c r="F40">
        <f t="shared" ca="1" si="2"/>
        <v>0.11313662061113228</v>
      </c>
      <c r="G40">
        <v>0.38815504670145273</v>
      </c>
      <c r="H40">
        <f t="shared" ca="1" si="3"/>
        <v>0.22568922803033187</v>
      </c>
      <c r="I40">
        <v>0.8892033487001445</v>
      </c>
    </row>
    <row r="41" spans="1:9" x14ac:dyDescent="0.4">
      <c r="A41">
        <v>4</v>
      </c>
      <c r="B41">
        <f t="shared" ca="1" si="0"/>
        <v>0.65297308193332237</v>
      </c>
      <c r="C41">
        <v>0.23004726546845933</v>
      </c>
      <c r="D41">
        <f t="shared" ca="1" si="1"/>
        <v>0.99575100843343878</v>
      </c>
      <c r="E41">
        <v>0.15639309438832882</v>
      </c>
      <c r="F41">
        <f t="shared" ca="1" si="2"/>
        <v>0.39080822987970754</v>
      </c>
      <c r="G41">
        <v>0.25266578929450567</v>
      </c>
      <c r="H41">
        <f t="shared" ca="1" si="3"/>
        <v>0.936522183372829</v>
      </c>
      <c r="I41">
        <v>0.84930229636066068</v>
      </c>
    </row>
    <row r="42" spans="1:9" x14ac:dyDescent="0.4">
      <c r="A42">
        <v>4.0999999999999996</v>
      </c>
      <c r="B42">
        <f t="shared" ca="1" si="0"/>
        <v>0.49257683809930253</v>
      </c>
      <c r="C42">
        <v>0.36641474317985956</v>
      </c>
      <c r="D42">
        <f t="shared" ca="1" si="1"/>
        <v>0.65629162680155073</v>
      </c>
      <c r="E42">
        <v>0.95772037883779337</v>
      </c>
      <c r="F42">
        <f t="shared" ca="1" si="2"/>
        <v>0.22753457377729081</v>
      </c>
      <c r="G42">
        <v>0.4105745366528859</v>
      </c>
      <c r="H42">
        <f t="shared" ca="1" si="3"/>
        <v>2.3640577833505705E-2</v>
      </c>
      <c r="I42">
        <v>3.8136365419423446E-2</v>
      </c>
    </row>
    <row r="43" spans="1:9" x14ac:dyDescent="0.4">
      <c r="A43">
        <v>4.2</v>
      </c>
      <c r="B43">
        <f t="shared" ca="1" si="0"/>
        <v>0.40812552367740706</v>
      </c>
      <c r="C43">
        <v>0.28529445293856281</v>
      </c>
      <c r="D43">
        <f t="shared" ca="1" si="1"/>
        <v>0.50654346979342302</v>
      </c>
      <c r="E43">
        <v>0.34267870787977772</v>
      </c>
      <c r="F43">
        <f t="shared" ca="1" si="2"/>
        <v>0.58534963665187367</v>
      </c>
      <c r="G43">
        <v>0.53590388575040337</v>
      </c>
      <c r="H43">
        <f t="shared" ca="1" si="3"/>
        <v>0.33050494301229649</v>
      </c>
      <c r="I43">
        <v>0.51393574736360792</v>
      </c>
    </row>
    <row r="44" spans="1:9" x14ac:dyDescent="0.4">
      <c r="A44">
        <v>4.3</v>
      </c>
      <c r="B44">
        <f t="shared" ca="1" si="0"/>
        <v>0.59011202699931031</v>
      </c>
      <c r="C44">
        <v>0.68622709911066548</v>
      </c>
      <c r="D44">
        <f t="shared" ca="1" si="1"/>
        <v>0.91988674113582602</v>
      </c>
      <c r="E44">
        <v>0.61426060636328006</v>
      </c>
      <c r="F44">
        <f t="shared" ca="1" si="2"/>
        <v>0.39512284557482469</v>
      </c>
      <c r="G44">
        <v>0.46989001605517733</v>
      </c>
      <c r="H44">
        <f t="shared" ca="1" si="3"/>
        <v>0.81909796541825297</v>
      </c>
      <c r="I44">
        <v>0.72782205913552556</v>
      </c>
    </row>
    <row r="45" spans="1:9" x14ac:dyDescent="0.4">
      <c r="A45">
        <v>4.4000000000000004</v>
      </c>
      <c r="B45">
        <f t="shared" ca="1" si="0"/>
        <v>0.86823385771454464</v>
      </c>
      <c r="C45">
        <v>0.16107714342049462</v>
      </c>
      <c r="D45">
        <f t="shared" ca="1" si="1"/>
        <v>0.32110885763641772</v>
      </c>
      <c r="E45">
        <v>0.73503310379625109</v>
      </c>
      <c r="F45">
        <f t="shared" ca="1" si="2"/>
        <v>0.99725628342638228</v>
      </c>
      <c r="G45">
        <v>0.64130585117143157</v>
      </c>
      <c r="H45">
        <f t="shared" ca="1" si="3"/>
        <v>0.51623766894295753</v>
      </c>
      <c r="I45">
        <v>0.68481717244400486</v>
      </c>
    </row>
    <row r="46" spans="1:9" x14ac:dyDescent="0.4">
      <c r="A46">
        <v>4.5</v>
      </c>
      <c r="B46">
        <f t="shared" ca="1" si="0"/>
        <v>0.99413308804322864</v>
      </c>
      <c r="C46">
        <v>0.94096022317426731</v>
      </c>
      <c r="D46">
        <f t="shared" ca="1" si="1"/>
        <v>0.72730721196819248</v>
      </c>
      <c r="E46">
        <v>0.84652045470222892</v>
      </c>
      <c r="F46">
        <f t="shared" ca="1" si="2"/>
        <v>0.52531863680963531</v>
      </c>
      <c r="G46">
        <v>0.44334054974143777</v>
      </c>
      <c r="H46">
        <f t="shared" ca="1" si="3"/>
        <v>5.8943820626544352E-2</v>
      </c>
      <c r="I46">
        <v>0.97225052157410674</v>
      </c>
    </row>
    <row r="47" spans="1:9" x14ac:dyDescent="0.4">
      <c r="A47">
        <v>4.5999999999999996</v>
      </c>
      <c r="B47">
        <f t="shared" ca="1" si="0"/>
        <v>0.46086267044422835</v>
      </c>
      <c r="C47">
        <v>0.17227133930621219</v>
      </c>
      <c r="D47">
        <f t="shared" ca="1" si="1"/>
        <v>7.4450794343146831E-2</v>
      </c>
      <c r="E47">
        <v>0.74533730504768003</v>
      </c>
      <c r="F47">
        <f t="shared" ca="1" si="2"/>
        <v>0.6100747194938887</v>
      </c>
      <c r="G47">
        <v>0.45583886810630891</v>
      </c>
      <c r="H47">
        <f t="shared" ca="1" si="3"/>
        <v>0.41583734026537489</v>
      </c>
      <c r="I47">
        <v>0.74067025079681914</v>
      </c>
    </row>
    <row r="48" spans="1:9" x14ac:dyDescent="0.4">
      <c r="A48">
        <v>4.7</v>
      </c>
      <c r="B48">
        <f t="shared" ca="1" si="0"/>
        <v>0.60978649575397648</v>
      </c>
      <c r="C48">
        <v>0.24689682490723031</v>
      </c>
      <c r="D48">
        <f t="shared" ca="1" si="1"/>
        <v>0.81087666833207706</v>
      </c>
      <c r="E48">
        <v>1.3886716712884661E-2</v>
      </c>
      <c r="F48">
        <f t="shared" ca="1" si="2"/>
        <v>0.16963667256593584</v>
      </c>
      <c r="G48">
        <v>0.41670113667314113</v>
      </c>
      <c r="H48">
        <f t="shared" ca="1" si="3"/>
        <v>5.2589845443197891E-2</v>
      </c>
      <c r="I48">
        <v>0.71457380073407561</v>
      </c>
    </row>
    <row r="49" spans="1:9" x14ac:dyDescent="0.4">
      <c r="A49">
        <v>4.8</v>
      </c>
      <c r="B49">
        <f t="shared" ca="1" si="0"/>
        <v>7.778293603317854E-2</v>
      </c>
      <c r="C49">
        <v>0.58308153619789205</v>
      </c>
      <c r="D49">
        <f t="shared" ca="1" si="1"/>
        <v>0.86061400357551965</v>
      </c>
      <c r="E49">
        <v>0.11699408463423999</v>
      </c>
      <c r="F49">
        <f t="shared" ca="1" si="2"/>
        <v>0.6491280759106175</v>
      </c>
      <c r="G49">
        <v>0.65751763371022376</v>
      </c>
      <c r="H49">
        <f t="shared" ca="1" si="3"/>
        <v>0.33788722856410869</v>
      </c>
      <c r="I49">
        <v>0.4868206553126011</v>
      </c>
    </row>
    <row r="50" spans="1:9" x14ac:dyDescent="0.4">
      <c r="A50">
        <v>4.9000000000000004</v>
      </c>
      <c r="B50">
        <f t="shared" ca="1" si="0"/>
        <v>0.48319501859540614</v>
      </c>
      <c r="C50">
        <v>7.3373142342298081E-2</v>
      </c>
      <c r="D50">
        <f t="shared" ca="1" si="1"/>
        <v>0.39612552153355629</v>
      </c>
      <c r="E50">
        <v>0.81639488461295329</v>
      </c>
      <c r="F50">
        <f t="shared" ca="1" si="2"/>
        <v>0.38487312637942606</v>
      </c>
      <c r="G50">
        <v>0.98652502176064505</v>
      </c>
      <c r="H50">
        <f t="shared" ca="1" si="3"/>
        <v>0.93992361418335446</v>
      </c>
      <c r="I50">
        <v>0.18130981287782322</v>
      </c>
    </row>
    <row r="51" spans="1:9" x14ac:dyDescent="0.4">
      <c r="A51">
        <v>5</v>
      </c>
      <c r="B51">
        <f t="shared" ca="1" si="0"/>
        <v>0.95624451809055988</v>
      </c>
      <c r="C51">
        <v>0.71910796232511642</v>
      </c>
      <c r="D51">
        <f t="shared" ca="1" si="1"/>
        <v>0.91749959698172479</v>
      </c>
      <c r="E51">
        <v>5.6661120865774461E-2</v>
      </c>
      <c r="F51">
        <f t="shared" ca="1" si="2"/>
        <v>0.52772549304130634</v>
      </c>
      <c r="G51">
        <v>0.93724857423681918</v>
      </c>
      <c r="H51">
        <f t="shared" ca="1" si="3"/>
        <v>0.63555998612347897</v>
      </c>
      <c r="I51">
        <v>0.4781953862874031</v>
      </c>
    </row>
    <row r="52" spans="1:9" x14ac:dyDescent="0.4">
      <c r="A52">
        <v>5.0999999999999996</v>
      </c>
      <c r="B52">
        <f t="shared" ca="1" si="0"/>
        <v>0.28755892808843631</v>
      </c>
      <c r="C52">
        <v>2.752556085341884E-2</v>
      </c>
      <c r="D52">
        <f t="shared" ca="1" si="1"/>
        <v>0.15602284447238457</v>
      </c>
      <c r="E52">
        <v>4.7009096675189821E-2</v>
      </c>
      <c r="F52">
        <f t="shared" ca="1" si="2"/>
        <v>0.75635387544142663</v>
      </c>
      <c r="G52">
        <v>0.37716611100176101</v>
      </c>
      <c r="H52">
        <f t="shared" ca="1" si="3"/>
        <v>0.18252871017056838</v>
      </c>
      <c r="I52">
        <v>0.30072051602478345</v>
      </c>
    </row>
    <row r="53" spans="1:9" x14ac:dyDescent="0.4">
      <c r="A53">
        <v>5.2</v>
      </c>
      <c r="B53">
        <f t="shared" ca="1" si="0"/>
        <v>0.27317060435068108</v>
      </c>
      <c r="C53">
        <v>0.79646148459376909</v>
      </c>
      <c r="D53">
        <f t="shared" ca="1" si="1"/>
        <v>0.31123647240576069</v>
      </c>
      <c r="E53">
        <v>0.93884602414166052</v>
      </c>
      <c r="F53">
        <f t="shared" ca="1" si="2"/>
        <v>0.20871674668542062</v>
      </c>
      <c r="G53">
        <v>0.85499368608902349</v>
      </c>
      <c r="H53">
        <f t="shared" ca="1" si="3"/>
        <v>8.8394860328406377E-2</v>
      </c>
      <c r="I53">
        <v>0.44817661093523964</v>
      </c>
    </row>
    <row r="54" spans="1:9" x14ac:dyDescent="0.4">
      <c r="A54">
        <v>5.3</v>
      </c>
      <c r="B54">
        <f t="shared" ca="1" si="0"/>
        <v>0.74839065943997662</v>
      </c>
      <c r="C54">
        <v>0.56072700608043602</v>
      </c>
      <c r="D54">
        <f t="shared" ca="1" si="1"/>
        <v>0.67617577915413163</v>
      </c>
      <c r="E54">
        <v>4.7813796635835848E-2</v>
      </c>
      <c r="F54">
        <f t="shared" ca="1" si="2"/>
        <v>0.64561878913734871</v>
      </c>
      <c r="G54">
        <v>0.40456690079537183</v>
      </c>
      <c r="H54">
        <f t="shared" ca="1" si="3"/>
        <v>0.92904483448208042</v>
      </c>
      <c r="I54">
        <v>0.85852405584415792</v>
      </c>
    </row>
    <row r="55" spans="1:9" x14ac:dyDescent="0.4">
      <c r="A55">
        <v>5.4</v>
      </c>
      <c r="B55">
        <f t="shared" ca="1" si="0"/>
        <v>0.86610949117044644</v>
      </c>
      <c r="C55">
        <v>0.39695702847100889</v>
      </c>
      <c r="D55">
        <f t="shared" ca="1" si="1"/>
        <v>0.99323718521301596</v>
      </c>
      <c r="E55">
        <v>0.63795103467807457</v>
      </c>
      <c r="F55">
        <f t="shared" ca="1" si="2"/>
        <v>0.27186697744732724</v>
      </c>
      <c r="G55">
        <v>0.13694043849302751</v>
      </c>
      <c r="H55">
        <f t="shared" ca="1" si="3"/>
        <v>0.10709233073061608</v>
      </c>
      <c r="I55">
        <v>0.66935190559891899</v>
      </c>
    </row>
    <row r="56" spans="1:9" x14ac:dyDescent="0.4">
      <c r="A56">
        <v>5.5</v>
      </c>
      <c r="B56">
        <f t="shared" ca="1" si="0"/>
        <v>0.11661679957578153</v>
      </c>
      <c r="C56">
        <v>0.77740560654202118</v>
      </c>
      <c r="D56">
        <f t="shared" ca="1" si="1"/>
        <v>0.68540547357225401</v>
      </c>
      <c r="E56">
        <v>0.85930938067659968</v>
      </c>
      <c r="F56">
        <f t="shared" ca="1" si="2"/>
        <v>0.73926249699657121</v>
      </c>
      <c r="G56">
        <v>0.5220055506486615</v>
      </c>
      <c r="H56">
        <f t="shared" ca="1" si="3"/>
        <v>0.52971698303832693</v>
      </c>
      <c r="I56">
        <v>0.85332496968673188</v>
      </c>
    </row>
    <row r="57" spans="1:9" x14ac:dyDescent="0.4">
      <c r="A57">
        <v>5.6</v>
      </c>
      <c r="B57">
        <f t="shared" ca="1" si="0"/>
        <v>0.40710641419665239</v>
      </c>
      <c r="C57">
        <v>0.89119756559680197</v>
      </c>
      <c r="D57">
        <f t="shared" ca="1" si="1"/>
        <v>0.15579054684723581</v>
      </c>
      <c r="E57">
        <v>0.51075028469983241</v>
      </c>
      <c r="F57">
        <f t="shared" ca="1" si="2"/>
        <v>0.91604579172696332</v>
      </c>
      <c r="G57">
        <v>0.48418507656609122</v>
      </c>
      <c r="H57">
        <f t="shared" ca="1" si="3"/>
        <v>0.70573621423171085</v>
      </c>
      <c r="I57">
        <v>0.43967050470166014</v>
      </c>
    </row>
    <row r="58" spans="1:9" x14ac:dyDescent="0.4">
      <c r="A58">
        <v>5.7</v>
      </c>
      <c r="B58">
        <f t="shared" ca="1" si="0"/>
        <v>0.3146078182012424</v>
      </c>
      <c r="C58">
        <v>0.42388471419311358</v>
      </c>
      <c r="D58">
        <f t="shared" ca="1" si="1"/>
        <v>0.14793923876364801</v>
      </c>
      <c r="E58">
        <v>0.86734320385508612</v>
      </c>
      <c r="F58">
        <f t="shared" ca="1" si="2"/>
        <v>5.8824274594536208E-2</v>
      </c>
      <c r="G58">
        <v>0.20732498091733964</v>
      </c>
      <c r="H58">
        <f t="shared" ca="1" si="3"/>
        <v>0.48921162396135909</v>
      </c>
      <c r="I58">
        <v>0.33874561223971678</v>
      </c>
    </row>
    <row r="59" spans="1:9" x14ac:dyDescent="0.4">
      <c r="A59">
        <v>5.8</v>
      </c>
      <c r="B59">
        <f t="shared" ca="1" si="0"/>
        <v>0.89150080062293735</v>
      </c>
      <c r="C59">
        <v>0.30723686884845014</v>
      </c>
      <c r="D59">
        <f t="shared" ca="1" si="1"/>
        <v>0.36584791455024679</v>
      </c>
      <c r="E59">
        <v>0.56703906162370232</v>
      </c>
      <c r="F59">
        <f t="shared" ca="1" si="2"/>
        <v>0.11008042329259726</v>
      </c>
      <c r="G59">
        <v>0.21291935299572007</v>
      </c>
      <c r="H59">
        <f t="shared" ca="1" si="3"/>
        <v>0.15994927976120843</v>
      </c>
      <c r="I59">
        <v>0.76305190698276215</v>
      </c>
    </row>
    <row r="60" spans="1:9" x14ac:dyDescent="0.4">
      <c r="A60">
        <v>5.9</v>
      </c>
      <c r="B60">
        <f t="shared" ca="1" si="0"/>
        <v>0.89431857655169955</v>
      </c>
      <c r="C60">
        <v>0.87149351515360207</v>
      </c>
      <c r="D60">
        <f t="shared" ca="1" si="1"/>
        <v>0.39000807803499626</v>
      </c>
      <c r="E60">
        <v>0.96827531369023656</v>
      </c>
      <c r="F60">
        <f t="shared" ca="1" si="2"/>
        <v>0.25678918166035969</v>
      </c>
      <c r="G60">
        <v>0.41720140207019807</v>
      </c>
      <c r="H60">
        <f t="shared" ca="1" si="3"/>
        <v>0.2315773922945894</v>
      </c>
      <c r="I60">
        <v>1.9296681935718318E-2</v>
      </c>
    </row>
    <row r="61" spans="1:9" x14ac:dyDescent="0.4">
      <c r="A61">
        <v>6</v>
      </c>
      <c r="B61">
        <f t="shared" ca="1" si="0"/>
        <v>6.6431958876495112E-2</v>
      </c>
      <c r="C61">
        <v>0.83180635271027525</v>
      </c>
      <c r="D61">
        <f t="shared" ca="1" si="1"/>
        <v>0.98262638246711109</v>
      </c>
      <c r="E61">
        <v>0.98723493236916193</v>
      </c>
      <c r="F61">
        <f t="shared" ca="1" si="2"/>
        <v>0.35221634931800139</v>
      </c>
      <c r="G61">
        <v>0.46698081173427997</v>
      </c>
      <c r="H61">
        <f t="shared" ca="1" si="3"/>
        <v>0.24148832096062445</v>
      </c>
      <c r="I61">
        <v>0.78568250587636634</v>
      </c>
    </row>
    <row r="62" spans="1:9" x14ac:dyDescent="0.4">
      <c r="A62">
        <v>6.1</v>
      </c>
      <c r="B62">
        <f t="shared" ca="1" si="0"/>
        <v>0.4261093024264585</v>
      </c>
      <c r="C62">
        <v>0.9584220312061893</v>
      </c>
      <c r="D62">
        <f t="shared" ca="1" si="1"/>
        <v>0.49818287011610585</v>
      </c>
      <c r="E62">
        <v>0.83637217900444072</v>
      </c>
      <c r="F62">
        <f t="shared" ca="1" si="2"/>
        <v>0.30721731554556986</v>
      </c>
      <c r="G62">
        <v>0.46235686421931277</v>
      </c>
      <c r="H62">
        <f t="shared" ca="1" si="3"/>
        <v>0.1478474662935394</v>
      </c>
      <c r="I62">
        <v>0.55979970679538471</v>
      </c>
    </row>
    <row r="63" spans="1:9" x14ac:dyDescent="0.4">
      <c r="A63">
        <v>6.2</v>
      </c>
      <c r="B63">
        <f t="shared" ca="1" si="0"/>
        <v>0.54253755546583649</v>
      </c>
      <c r="C63">
        <v>0.48600198192120891</v>
      </c>
      <c r="D63">
        <f t="shared" ca="1" si="1"/>
        <v>9.9924271945367682E-2</v>
      </c>
      <c r="E63">
        <v>0.72148419902932914</v>
      </c>
      <c r="F63">
        <f t="shared" ca="1" si="2"/>
        <v>0.89313604013865133</v>
      </c>
      <c r="G63">
        <v>0.36280634190868466</v>
      </c>
      <c r="H63">
        <f t="shared" ca="1" si="3"/>
        <v>0.52571132137897469</v>
      </c>
      <c r="I63">
        <v>0.12078310811018045</v>
      </c>
    </row>
    <row r="64" spans="1:9" x14ac:dyDescent="0.4">
      <c r="A64">
        <v>6.3</v>
      </c>
      <c r="B64">
        <f t="shared" ca="1" si="0"/>
        <v>0.5653929433461492</v>
      </c>
      <c r="C64">
        <v>0.85398849608126814</v>
      </c>
      <c r="D64">
        <f t="shared" ca="1" si="1"/>
        <v>0.50700950537401401</v>
      </c>
      <c r="E64">
        <v>0.51464049030797065</v>
      </c>
      <c r="F64">
        <f t="shared" ca="1" si="2"/>
        <v>0.35352244800898136</v>
      </c>
      <c r="G64">
        <v>0.48073026486380876</v>
      </c>
      <c r="H64">
        <f t="shared" ca="1" si="3"/>
        <v>0.69106988091051591</v>
      </c>
      <c r="I64">
        <v>0.7389794415047185</v>
      </c>
    </row>
    <row r="65" spans="1:9" x14ac:dyDescent="0.4">
      <c r="A65">
        <v>6.4</v>
      </c>
      <c r="B65">
        <f t="shared" ca="1" si="0"/>
        <v>0.98295085927436532</v>
      </c>
      <c r="C65">
        <v>0.92281895659025537</v>
      </c>
      <c r="D65">
        <f t="shared" ca="1" si="1"/>
        <v>9.929356240835352E-2</v>
      </c>
      <c r="E65">
        <v>0.97342740435601938</v>
      </c>
      <c r="F65">
        <f t="shared" ca="1" si="2"/>
        <v>0.10514030701639066</v>
      </c>
      <c r="G65">
        <v>0.62741338629770327</v>
      </c>
      <c r="H65">
        <f t="shared" ca="1" si="3"/>
        <v>0.78055588270385645</v>
      </c>
      <c r="I65">
        <v>0.19320931004190767</v>
      </c>
    </row>
    <row r="66" spans="1:9" x14ac:dyDescent="0.4">
      <c r="A66">
        <v>6.5</v>
      </c>
      <c r="B66">
        <f t="shared" ca="1" si="0"/>
        <v>0.50065536960596291</v>
      </c>
      <c r="C66">
        <v>0.59828192114300438</v>
      </c>
      <c r="D66">
        <f t="shared" ca="1" si="1"/>
        <v>0.71298153841149903</v>
      </c>
      <c r="E66">
        <v>0.87835315406544623</v>
      </c>
      <c r="F66">
        <f t="shared" ca="1" si="2"/>
        <v>0.2881474739616392</v>
      </c>
      <c r="G66">
        <v>0.39576742796447395</v>
      </c>
      <c r="H66">
        <f t="shared" ca="1" si="3"/>
        <v>0.1181404336810129</v>
      </c>
      <c r="I66">
        <v>0.48998937828039668</v>
      </c>
    </row>
    <row r="67" spans="1:9" x14ac:dyDescent="0.4">
      <c r="A67">
        <v>6.6</v>
      </c>
      <c r="B67">
        <f t="shared" ref="B67:B101" ca="1" si="4">RAND()</f>
        <v>0.28230663795503441</v>
      </c>
      <c r="C67">
        <v>0.68688220281386947</v>
      </c>
      <c r="D67">
        <f t="shared" ref="D67:D101" ca="1" si="5">RAND()</f>
        <v>0.57842813742102828</v>
      </c>
      <c r="E67">
        <v>0.74995535506608046</v>
      </c>
      <c r="F67">
        <f t="shared" ref="F67:F101" ca="1" si="6">RAND()</f>
        <v>0.15208243889798567</v>
      </c>
      <c r="G67">
        <v>0.90981263872752005</v>
      </c>
      <c r="H67">
        <f t="shared" ref="H67:H101" ca="1" si="7">RAND()</f>
        <v>0.78152850918739303</v>
      </c>
      <c r="I67">
        <v>0.98539047039358907</v>
      </c>
    </row>
    <row r="68" spans="1:9" x14ac:dyDescent="0.4">
      <c r="A68">
        <v>6.7</v>
      </c>
      <c r="B68">
        <f t="shared" ca="1" si="4"/>
        <v>0.13760234964155682</v>
      </c>
      <c r="C68">
        <v>0.17776377597581583</v>
      </c>
      <c r="D68">
        <f t="shared" ca="1" si="5"/>
        <v>0.71386692066986535</v>
      </c>
      <c r="E68">
        <v>0.31806475840421278</v>
      </c>
      <c r="F68">
        <f t="shared" ca="1" si="6"/>
        <v>0.64854993978203956</v>
      </c>
      <c r="G68">
        <v>0.75388227002853803</v>
      </c>
      <c r="H68">
        <f t="shared" ca="1" si="7"/>
        <v>0.52400960651359063</v>
      </c>
      <c r="I68">
        <v>0.11165358367002032</v>
      </c>
    </row>
    <row r="69" spans="1:9" x14ac:dyDescent="0.4">
      <c r="A69">
        <v>6.8</v>
      </c>
      <c r="B69">
        <f t="shared" ca="1" si="4"/>
        <v>0.64825082131671585</v>
      </c>
      <c r="C69">
        <v>0.35709619528109715</v>
      </c>
      <c r="D69">
        <f t="shared" ca="1" si="5"/>
        <v>3.5765064901036481E-2</v>
      </c>
      <c r="E69">
        <v>0.47798161810163486</v>
      </c>
      <c r="F69">
        <f t="shared" ca="1" si="6"/>
        <v>0.71959717256352895</v>
      </c>
      <c r="G69">
        <v>0.481891472530808</v>
      </c>
      <c r="H69">
        <f t="shared" ca="1" si="7"/>
        <v>0.98490798414602754</v>
      </c>
      <c r="I69">
        <v>0.37791017341134148</v>
      </c>
    </row>
    <row r="70" spans="1:9" x14ac:dyDescent="0.4">
      <c r="A70">
        <v>6.9</v>
      </c>
      <c r="B70">
        <f t="shared" ca="1" si="4"/>
        <v>0.96972034301106003</v>
      </c>
      <c r="C70">
        <v>0.15453624777476394</v>
      </c>
      <c r="D70">
        <f t="shared" ca="1" si="5"/>
        <v>0.16464532101937535</v>
      </c>
      <c r="E70">
        <v>0.12961787731181706</v>
      </c>
      <c r="F70">
        <f t="shared" ca="1" si="6"/>
        <v>0.64203756629885067</v>
      </c>
      <c r="G70">
        <v>0.49862086553819474</v>
      </c>
      <c r="H70">
        <f t="shared" ca="1" si="7"/>
        <v>0.24897811016727867</v>
      </c>
      <c r="I70">
        <v>0.38134889302339992</v>
      </c>
    </row>
    <row r="71" spans="1:9" x14ac:dyDescent="0.4">
      <c r="A71">
        <v>7</v>
      </c>
      <c r="B71">
        <f t="shared" ca="1" si="4"/>
        <v>0.15308555413899916</v>
      </c>
      <c r="C71">
        <v>0.56409624626566124</v>
      </c>
      <c r="D71">
        <f t="shared" ca="1" si="5"/>
        <v>0.49776824158032129</v>
      </c>
      <c r="E71">
        <v>0.10274878756283368</v>
      </c>
      <c r="F71">
        <f t="shared" ca="1" si="6"/>
        <v>0.8400684713872314</v>
      </c>
      <c r="G71">
        <v>0.8253037370743832</v>
      </c>
      <c r="H71">
        <f t="shared" ca="1" si="7"/>
        <v>0.55734959700514608</v>
      </c>
      <c r="I71">
        <v>0.68701416478298805</v>
      </c>
    </row>
    <row r="72" spans="1:9" x14ac:dyDescent="0.4">
      <c r="A72">
        <v>7.1</v>
      </c>
      <c r="B72">
        <f t="shared" ca="1" si="4"/>
        <v>0.13066623009372713</v>
      </c>
      <c r="C72">
        <v>0.17954489142970131</v>
      </c>
      <c r="D72">
        <f t="shared" ca="1" si="5"/>
        <v>0.42489673311571707</v>
      </c>
      <c r="E72">
        <v>0.64470300232570632</v>
      </c>
      <c r="F72">
        <f t="shared" ca="1" si="6"/>
        <v>0.86864251628440359</v>
      </c>
      <c r="G72">
        <v>0.52021700286804451</v>
      </c>
      <c r="H72">
        <f t="shared" ca="1" si="7"/>
        <v>0.36793420037528246</v>
      </c>
      <c r="I72">
        <v>0.42749005784096206</v>
      </c>
    </row>
    <row r="73" spans="1:9" x14ac:dyDescent="0.4">
      <c r="A73">
        <v>7.2</v>
      </c>
      <c r="B73">
        <f t="shared" ca="1" si="4"/>
        <v>0.37164503979053964</v>
      </c>
      <c r="C73">
        <v>0.27402512878225582</v>
      </c>
      <c r="D73">
        <f t="shared" ca="1" si="5"/>
        <v>0.2319611654484427</v>
      </c>
      <c r="E73">
        <v>0.7560638799573538</v>
      </c>
      <c r="F73">
        <f t="shared" ca="1" si="6"/>
        <v>0.92502919467546052</v>
      </c>
      <c r="G73">
        <v>0.17675741116869426</v>
      </c>
      <c r="H73">
        <f t="shared" ca="1" si="7"/>
        <v>0.8855556846329673</v>
      </c>
      <c r="I73">
        <v>0.35730438212542959</v>
      </c>
    </row>
    <row r="74" spans="1:9" x14ac:dyDescent="0.4">
      <c r="A74">
        <v>7.3</v>
      </c>
      <c r="B74">
        <f t="shared" ca="1" si="4"/>
        <v>0.8858864089825097</v>
      </c>
      <c r="C74">
        <v>0.33776800296176313</v>
      </c>
      <c r="D74">
        <f t="shared" ca="1" si="5"/>
        <v>0.88003589423508177</v>
      </c>
      <c r="E74">
        <v>0.59880474872124512</v>
      </c>
      <c r="F74">
        <f t="shared" ca="1" si="6"/>
        <v>0.23350434575506462</v>
      </c>
      <c r="G74">
        <v>0.5197337594516338</v>
      </c>
      <c r="H74">
        <f t="shared" ca="1" si="7"/>
        <v>0.89671588791290879</v>
      </c>
      <c r="I74">
        <v>0.22830400746257229</v>
      </c>
    </row>
    <row r="75" spans="1:9" x14ac:dyDescent="0.4">
      <c r="A75">
        <v>7.4</v>
      </c>
      <c r="B75">
        <f t="shared" ca="1" si="4"/>
        <v>0.27253326855495807</v>
      </c>
      <c r="C75">
        <v>0.15407363427874998</v>
      </c>
      <c r="D75">
        <f t="shared" ca="1" si="5"/>
        <v>0.86310884221791662</v>
      </c>
      <c r="E75">
        <v>0.12344666622657419</v>
      </c>
      <c r="F75">
        <f t="shared" ca="1" si="6"/>
        <v>0.25020633917224744</v>
      </c>
      <c r="G75">
        <v>0.40904826890646517</v>
      </c>
      <c r="H75">
        <f t="shared" ca="1" si="7"/>
        <v>0.72838964692123775</v>
      </c>
      <c r="I75">
        <v>0.58384191718306844</v>
      </c>
    </row>
    <row r="76" spans="1:9" x14ac:dyDescent="0.4">
      <c r="A76">
        <v>7.5</v>
      </c>
      <c r="B76">
        <f t="shared" ca="1" si="4"/>
        <v>0.15117547396853503</v>
      </c>
      <c r="C76">
        <v>0.41384816099501998</v>
      </c>
      <c r="D76">
        <f t="shared" ca="1" si="5"/>
        <v>0.58215349723453169</v>
      </c>
      <c r="E76">
        <v>0.67550764441091637</v>
      </c>
      <c r="F76">
        <f t="shared" ca="1" si="6"/>
        <v>0.8924876682734495</v>
      </c>
      <c r="G76">
        <v>0.30024761797409794</v>
      </c>
      <c r="H76">
        <f t="shared" ca="1" si="7"/>
        <v>0.91833543249364202</v>
      </c>
      <c r="I76">
        <v>0.99726259708565357</v>
      </c>
    </row>
    <row r="77" spans="1:9" x14ac:dyDescent="0.4">
      <c r="A77">
        <v>7.6</v>
      </c>
      <c r="B77">
        <f t="shared" ca="1" si="4"/>
        <v>0.69873172374395409</v>
      </c>
      <c r="C77">
        <v>0.22272117637398736</v>
      </c>
      <c r="D77">
        <f t="shared" ca="1" si="5"/>
        <v>0.29880787202163706</v>
      </c>
      <c r="E77">
        <v>0.60012127860742015</v>
      </c>
      <c r="F77">
        <f t="shared" ca="1" si="6"/>
        <v>0.60624537232080811</v>
      </c>
      <c r="G77">
        <v>0.1417440382177777</v>
      </c>
      <c r="H77">
        <f t="shared" ca="1" si="7"/>
        <v>0.52551940760522087</v>
      </c>
      <c r="I77">
        <v>0.65670730498201102</v>
      </c>
    </row>
    <row r="78" spans="1:9" x14ac:dyDescent="0.4">
      <c r="A78">
        <v>7.7</v>
      </c>
      <c r="B78">
        <f t="shared" ca="1" si="4"/>
        <v>0.27165192303540953</v>
      </c>
      <c r="C78">
        <v>0.39243621085915437</v>
      </c>
      <c r="D78">
        <f t="shared" ca="1" si="5"/>
        <v>0.8726489880165279</v>
      </c>
      <c r="E78">
        <v>9.5311097055739258E-2</v>
      </c>
      <c r="F78">
        <f t="shared" ca="1" si="6"/>
        <v>0.41457948038418502</v>
      </c>
      <c r="G78">
        <v>0.21853269740551928</v>
      </c>
      <c r="H78">
        <f t="shared" ca="1" si="7"/>
        <v>0.88907725871970722</v>
      </c>
      <c r="I78">
        <v>0.73019419221261217</v>
      </c>
    </row>
    <row r="79" spans="1:9" x14ac:dyDescent="0.4">
      <c r="A79">
        <v>7.8</v>
      </c>
      <c r="B79">
        <f t="shared" ca="1" si="4"/>
        <v>0.44611936474496794</v>
      </c>
      <c r="C79">
        <v>0.20946557586740433</v>
      </c>
      <c r="D79">
        <f t="shared" ca="1" si="5"/>
        <v>0.16304684401253466</v>
      </c>
      <c r="E79">
        <v>0.50873524479369892</v>
      </c>
      <c r="F79">
        <f t="shared" ca="1" si="6"/>
        <v>0.89713755847529553</v>
      </c>
      <c r="G79">
        <v>0.78597422796740091</v>
      </c>
      <c r="H79">
        <f t="shared" ca="1" si="7"/>
        <v>2.7731396369811367E-2</v>
      </c>
      <c r="I79">
        <v>0.11592000160988836</v>
      </c>
    </row>
    <row r="80" spans="1:9" x14ac:dyDescent="0.4">
      <c r="A80">
        <v>7.9</v>
      </c>
      <c r="B80">
        <f t="shared" ca="1" si="4"/>
        <v>0.22459680642975011</v>
      </c>
      <c r="C80">
        <v>6.8432584796384366E-2</v>
      </c>
      <c r="D80">
        <f t="shared" ca="1" si="5"/>
        <v>2.6454869605789355E-2</v>
      </c>
      <c r="E80">
        <v>0.54658099785988823</v>
      </c>
      <c r="F80">
        <f t="shared" ca="1" si="6"/>
        <v>0.15684865589759689</v>
      </c>
      <c r="G80">
        <v>0.37304131233101689</v>
      </c>
      <c r="H80">
        <f t="shared" ca="1" si="7"/>
        <v>0.44079067853152898</v>
      </c>
      <c r="I80">
        <v>0.77883454377608097</v>
      </c>
    </row>
    <row r="81" spans="1:9" x14ac:dyDescent="0.4">
      <c r="A81">
        <v>8</v>
      </c>
      <c r="B81">
        <f t="shared" ca="1" si="4"/>
        <v>0.1232429528667649</v>
      </c>
      <c r="C81">
        <v>0.84499702374687991</v>
      </c>
      <c r="D81">
        <f t="shared" ca="1" si="5"/>
        <v>0.33651719991955042</v>
      </c>
      <c r="E81">
        <v>0.33433443551846709</v>
      </c>
      <c r="F81">
        <f t="shared" ca="1" si="6"/>
        <v>0.62762724640057144</v>
      </c>
      <c r="G81">
        <v>6.8432804894470456E-3</v>
      </c>
      <c r="H81">
        <f t="shared" ca="1" si="7"/>
        <v>0.34854045229686359</v>
      </c>
      <c r="I81">
        <v>5.8953900757689581E-2</v>
      </c>
    </row>
    <row r="82" spans="1:9" x14ac:dyDescent="0.4">
      <c r="A82">
        <v>8.1</v>
      </c>
      <c r="B82">
        <f t="shared" ca="1" si="4"/>
        <v>0.69638047938665815</v>
      </c>
      <c r="C82">
        <v>0.8721156870358685</v>
      </c>
      <c r="D82">
        <f t="shared" ca="1" si="5"/>
        <v>0.89444288429327301</v>
      </c>
      <c r="E82">
        <v>0.75461481231266725</v>
      </c>
      <c r="F82">
        <f t="shared" ca="1" si="6"/>
        <v>0.44839487439721071</v>
      </c>
      <c r="G82">
        <v>0.55033174351112712</v>
      </c>
      <c r="H82">
        <f t="shared" ca="1" si="7"/>
        <v>0.46997576024936571</v>
      </c>
      <c r="I82">
        <v>0.51155549244010712</v>
      </c>
    </row>
    <row r="83" spans="1:9" x14ac:dyDescent="0.4">
      <c r="A83">
        <v>8.1999999999999993</v>
      </c>
      <c r="B83">
        <f t="shared" ca="1" si="4"/>
        <v>0.24279448940558646</v>
      </c>
      <c r="C83">
        <v>1.1695091800298485E-2</v>
      </c>
      <c r="D83">
        <f t="shared" ca="1" si="5"/>
        <v>0.89807900784872186</v>
      </c>
      <c r="E83">
        <v>0.37766535356822717</v>
      </c>
      <c r="F83">
        <f t="shared" ca="1" si="6"/>
        <v>0.82930080273561912</v>
      </c>
      <c r="G83">
        <v>0.63777107626529483</v>
      </c>
      <c r="H83">
        <f t="shared" ca="1" si="7"/>
        <v>0.31386650322204135</v>
      </c>
      <c r="I83">
        <v>0.91901553543851189</v>
      </c>
    </row>
    <row r="84" spans="1:9" x14ac:dyDescent="0.4">
      <c r="A84">
        <v>8.3000000000000007</v>
      </c>
      <c r="B84">
        <f t="shared" ca="1" si="4"/>
        <v>0.97502660536833574</v>
      </c>
      <c r="C84">
        <v>0.34321987198294746</v>
      </c>
      <c r="D84">
        <f t="shared" ca="1" si="5"/>
        <v>0.77740041845872099</v>
      </c>
      <c r="E84">
        <v>0.61126089783140214</v>
      </c>
      <c r="F84">
        <f t="shared" ca="1" si="6"/>
        <v>0.5173519613822174</v>
      </c>
      <c r="G84">
        <v>0.57338880373694079</v>
      </c>
      <c r="H84">
        <f t="shared" ca="1" si="7"/>
        <v>0.1942825103599648</v>
      </c>
      <c r="I84">
        <v>6.3653516808362287E-2</v>
      </c>
    </row>
    <row r="85" spans="1:9" x14ac:dyDescent="0.4">
      <c r="A85">
        <v>8.4</v>
      </c>
      <c r="B85">
        <f t="shared" ca="1" si="4"/>
        <v>0.92108063100594595</v>
      </c>
      <c r="C85">
        <v>0.17124172495175727</v>
      </c>
      <c r="D85">
        <f t="shared" ca="1" si="5"/>
        <v>3.4874348846662961E-3</v>
      </c>
      <c r="E85">
        <v>0.36151671562667764</v>
      </c>
      <c r="F85">
        <f t="shared" ca="1" si="6"/>
        <v>0.99870358709723261</v>
      </c>
      <c r="G85">
        <v>0.86473268132171366</v>
      </c>
      <c r="H85">
        <f t="shared" ca="1" si="7"/>
        <v>0.74724872455156055</v>
      </c>
      <c r="I85">
        <v>0.9213179432022357</v>
      </c>
    </row>
    <row r="86" spans="1:9" x14ac:dyDescent="0.4">
      <c r="A86">
        <v>8.5</v>
      </c>
      <c r="B86">
        <f t="shared" ca="1" si="4"/>
        <v>0.62574939520134443</v>
      </c>
      <c r="C86">
        <v>3.3040330737192369E-2</v>
      </c>
      <c r="D86">
        <f t="shared" ca="1" si="5"/>
        <v>0.1905073773791981</v>
      </c>
      <c r="E86">
        <v>0.41301653890537904</v>
      </c>
      <c r="F86">
        <f t="shared" ca="1" si="6"/>
        <v>0.84631461069527947</v>
      </c>
      <c r="G86">
        <v>0.177458512499304</v>
      </c>
      <c r="H86">
        <f t="shared" ca="1" si="7"/>
        <v>0.49092950008921687</v>
      </c>
      <c r="I86">
        <v>0.35938147081249383</v>
      </c>
    </row>
    <row r="87" spans="1:9" x14ac:dyDescent="0.4">
      <c r="A87">
        <v>8.6</v>
      </c>
      <c r="B87">
        <f t="shared" ca="1" si="4"/>
        <v>0.57642282520890231</v>
      </c>
      <c r="C87">
        <v>0.79624824829136354</v>
      </c>
      <c r="D87">
        <f t="shared" ca="1" si="5"/>
        <v>0.13867057681621431</v>
      </c>
      <c r="E87">
        <v>0.87377889169650769</v>
      </c>
      <c r="F87">
        <f t="shared" ca="1" si="6"/>
        <v>0.19608271494381357</v>
      </c>
      <c r="G87">
        <v>0.67769532470785621</v>
      </c>
      <c r="H87">
        <f t="shared" ca="1" si="7"/>
        <v>0.30870038504405461</v>
      </c>
      <c r="I87">
        <v>0.55759610392713843</v>
      </c>
    </row>
    <row r="88" spans="1:9" x14ac:dyDescent="0.4">
      <c r="A88">
        <v>8.6999999999999993</v>
      </c>
      <c r="B88">
        <f t="shared" ca="1" si="4"/>
        <v>0.62341055715009486</v>
      </c>
      <c r="C88">
        <v>2.5380578786682317E-4</v>
      </c>
      <c r="D88">
        <f t="shared" ca="1" si="5"/>
        <v>0.17441220675846081</v>
      </c>
      <c r="E88">
        <v>0.35935500918749297</v>
      </c>
      <c r="F88">
        <f t="shared" ca="1" si="6"/>
        <v>0.59175017033766431</v>
      </c>
      <c r="G88">
        <v>0.10678921394904228</v>
      </c>
      <c r="H88">
        <f t="shared" ca="1" si="7"/>
        <v>1.3649916755075209E-3</v>
      </c>
      <c r="I88">
        <v>0.94327664191562632</v>
      </c>
    </row>
    <row r="89" spans="1:9" x14ac:dyDescent="0.4">
      <c r="A89">
        <v>8.8000000000000007</v>
      </c>
      <c r="B89">
        <f t="shared" ca="1" si="4"/>
        <v>0.27924065707874013</v>
      </c>
      <c r="C89">
        <v>0.98142234159383279</v>
      </c>
      <c r="D89">
        <f t="shared" ca="1" si="5"/>
        <v>0.68762303088857879</v>
      </c>
      <c r="E89">
        <v>0.81897978518569614</v>
      </c>
      <c r="F89">
        <f t="shared" ca="1" si="6"/>
        <v>0.19005614788513758</v>
      </c>
      <c r="G89">
        <v>0.39763158480817884</v>
      </c>
      <c r="H89">
        <f t="shared" ca="1" si="7"/>
        <v>0.64892280999011509</v>
      </c>
      <c r="I89">
        <v>0.10092522206509635</v>
      </c>
    </row>
    <row r="90" spans="1:9" x14ac:dyDescent="0.4">
      <c r="A90">
        <v>8.9</v>
      </c>
      <c r="B90">
        <f t="shared" ca="1" si="4"/>
        <v>0.79523224310676854</v>
      </c>
      <c r="C90">
        <v>0.44848595628284815</v>
      </c>
      <c r="D90">
        <f t="shared" ca="1" si="5"/>
        <v>0.82359692856520894</v>
      </c>
      <c r="E90">
        <v>0.16299927174624929</v>
      </c>
      <c r="F90">
        <f t="shared" ca="1" si="6"/>
        <v>0.17790906845948118</v>
      </c>
      <c r="G90">
        <v>0.51434127243798822</v>
      </c>
      <c r="H90">
        <f t="shared" ca="1" si="7"/>
        <v>0.87337378784313724</v>
      </c>
      <c r="I90">
        <v>0.33388730434109226</v>
      </c>
    </row>
    <row r="91" spans="1:9" x14ac:dyDescent="0.4">
      <c r="A91">
        <v>9</v>
      </c>
      <c r="B91">
        <f t="shared" ca="1" si="4"/>
        <v>0.90010696012963354</v>
      </c>
      <c r="C91">
        <v>0.82334237108622366</v>
      </c>
      <c r="D91">
        <f t="shared" ca="1" si="5"/>
        <v>0.30905044259590664</v>
      </c>
      <c r="E91">
        <v>0.94884979545128345</v>
      </c>
      <c r="F91">
        <f t="shared" ca="1" si="6"/>
        <v>0.79688283845777186</v>
      </c>
      <c r="G91">
        <v>0.30801185053875191</v>
      </c>
      <c r="H91">
        <f t="shared" ca="1" si="7"/>
        <v>0.23799742287827441</v>
      </c>
      <c r="I91">
        <v>0.90253553313559964</v>
      </c>
    </row>
    <row r="92" spans="1:9" x14ac:dyDescent="0.4">
      <c r="A92">
        <v>9.1</v>
      </c>
      <c r="B92">
        <f t="shared" ca="1" si="4"/>
        <v>0.26508986347124952</v>
      </c>
      <c r="C92">
        <v>0.9823697627894582</v>
      </c>
      <c r="D92">
        <f t="shared" ca="1" si="5"/>
        <v>0.75413642710313022</v>
      </c>
      <c r="E92">
        <v>0.75303103101050639</v>
      </c>
      <c r="F92">
        <f t="shared" ca="1" si="6"/>
        <v>0.57459878914697615</v>
      </c>
      <c r="G92">
        <v>0.22177577210320709</v>
      </c>
      <c r="H92">
        <f t="shared" ca="1" si="7"/>
        <v>0.10887965511051567</v>
      </c>
      <c r="I92">
        <v>0.97462225185847251</v>
      </c>
    </row>
    <row r="93" spans="1:9" x14ac:dyDescent="0.4">
      <c r="A93">
        <v>9.1999999999999993</v>
      </c>
      <c r="B93">
        <f t="shared" ca="1" si="4"/>
        <v>0.4921573311972689</v>
      </c>
      <c r="C93">
        <v>0.31894739334889299</v>
      </c>
      <c r="D93">
        <f t="shared" ca="1" si="5"/>
        <v>0.3651543662203347</v>
      </c>
      <c r="E93">
        <v>0.22768772008789417</v>
      </c>
      <c r="F93">
        <f t="shared" ca="1" si="6"/>
        <v>0.84340076617948279</v>
      </c>
      <c r="G93">
        <v>0.70948160152413631</v>
      </c>
      <c r="H93">
        <f t="shared" ca="1" si="7"/>
        <v>0.72771134997014864</v>
      </c>
      <c r="I93">
        <v>0.79776952864420869</v>
      </c>
    </row>
    <row r="94" spans="1:9" x14ac:dyDescent="0.4">
      <c r="A94">
        <v>9.3000000000000007</v>
      </c>
      <c r="B94">
        <f t="shared" ca="1" si="4"/>
        <v>0.88987472120716637</v>
      </c>
      <c r="C94">
        <v>0.9467420240467439</v>
      </c>
      <c r="D94">
        <f t="shared" ca="1" si="5"/>
        <v>0.70670285544787459</v>
      </c>
      <c r="E94">
        <v>7.2608882066616531E-2</v>
      </c>
      <c r="F94">
        <f t="shared" ca="1" si="6"/>
        <v>3.5901082805692486E-2</v>
      </c>
      <c r="G94">
        <v>0.64962068101852943</v>
      </c>
      <c r="H94">
        <f t="shared" ca="1" si="7"/>
        <v>0.82484529224612835</v>
      </c>
      <c r="I94">
        <v>0.190389952689897</v>
      </c>
    </row>
    <row r="95" spans="1:9" x14ac:dyDescent="0.4">
      <c r="A95">
        <v>9.4</v>
      </c>
      <c r="B95">
        <f t="shared" ca="1" si="4"/>
        <v>0.13352147458152885</v>
      </c>
      <c r="C95">
        <v>0.34116572918029742</v>
      </c>
      <c r="D95">
        <f t="shared" ca="1" si="5"/>
        <v>0.10224865957132367</v>
      </c>
      <c r="E95">
        <v>0.867077748400224</v>
      </c>
      <c r="F95">
        <f t="shared" ca="1" si="6"/>
        <v>0.54964825555232699</v>
      </c>
      <c r="G95">
        <v>0.13763540589023016</v>
      </c>
      <c r="H95">
        <f t="shared" ca="1" si="7"/>
        <v>0.53856730435514355</v>
      </c>
      <c r="I95">
        <v>0.54581498770864023</v>
      </c>
    </row>
    <row r="96" spans="1:9" x14ac:dyDescent="0.4">
      <c r="A96">
        <v>9.5</v>
      </c>
      <c r="B96">
        <f t="shared" ca="1" si="4"/>
        <v>0.37223787035984457</v>
      </c>
      <c r="C96">
        <v>0.93052623187201577</v>
      </c>
      <c r="D96">
        <f t="shared" ca="1" si="5"/>
        <v>0.33213772466705971</v>
      </c>
      <c r="E96">
        <v>0.59877532362326003</v>
      </c>
      <c r="F96">
        <f t="shared" ca="1" si="6"/>
        <v>0.43406921193955117</v>
      </c>
      <c r="G96">
        <v>0.74947594249204086</v>
      </c>
      <c r="H96">
        <f t="shared" ca="1" si="7"/>
        <v>0.20310962382797071</v>
      </c>
      <c r="I96">
        <v>0.44985162060440131</v>
      </c>
    </row>
    <row r="97" spans="1:9" x14ac:dyDescent="0.4">
      <c r="A97">
        <v>9.6</v>
      </c>
      <c r="B97">
        <f t="shared" ca="1" si="4"/>
        <v>0.29227975712711995</v>
      </c>
      <c r="C97">
        <v>7.0786896503367558E-2</v>
      </c>
      <c r="D97">
        <f t="shared" ca="1" si="5"/>
        <v>0.97659428157626305</v>
      </c>
      <c r="E97">
        <v>0.11406486377761671</v>
      </c>
      <c r="F97">
        <f t="shared" ca="1" si="6"/>
        <v>0.99781072628755496</v>
      </c>
      <c r="G97">
        <v>0.55585206728788528</v>
      </c>
      <c r="H97">
        <f t="shared" ca="1" si="7"/>
        <v>0.19725835540213532</v>
      </c>
      <c r="I97">
        <v>0.95227436231523765</v>
      </c>
    </row>
    <row r="98" spans="1:9" x14ac:dyDescent="0.4">
      <c r="A98">
        <v>9.6999999999999993</v>
      </c>
      <c r="B98">
        <f t="shared" ca="1" si="4"/>
        <v>0.4128359313892217</v>
      </c>
      <c r="C98">
        <v>0.76762703701633306</v>
      </c>
      <c r="D98">
        <f t="shared" ca="1" si="5"/>
        <v>1.1944042503576391E-2</v>
      </c>
      <c r="E98">
        <v>0.26247224687638004</v>
      </c>
      <c r="F98">
        <f t="shared" ca="1" si="6"/>
        <v>0.50475753263652179</v>
      </c>
      <c r="G98">
        <v>0.90438879833309394</v>
      </c>
      <c r="H98">
        <f t="shared" ca="1" si="7"/>
        <v>0.39954231784577321</v>
      </c>
      <c r="I98">
        <v>0.54781713366999674</v>
      </c>
    </row>
    <row r="99" spans="1:9" x14ac:dyDescent="0.4">
      <c r="A99">
        <v>9.8000000000000007</v>
      </c>
      <c r="B99">
        <f t="shared" ca="1" si="4"/>
        <v>0.38604692253713013</v>
      </c>
      <c r="C99">
        <v>0.6152398210674318</v>
      </c>
      <c r="D99">
        <f t="shared" ca="1" si="5"/>
        <v>0.70888687941628858</v>
      </c>
      <c r="E99">
        <v>0.70927105504780064</v>
      </c>
      <c r="F99">
        <f t="shared" ca="1" si="6"/>
        <v>0.70598372032857781</v>
      </c>
      <c r="G99">
        <v>0.96654861735818298</v>
      </c>
      <c r="H99">
        <f t="shared" ca="1" si="7"/>
        <v>0.72105022230652904</v>
      </c>
      <c r="I99">
        <v>0.11295713059341062</v>
      </c>
    </row>
    <row r="100" spans="1:9" x14ac:dyDescent="0.4">
      <c r="A100">
        <v>9.9</v>
      </c>
      <c r="B100">
        <f t="shared" ca="1" si="4"/>
        <v>0.81482341792414048</v>
      </c>
      <c r="C100">
        <v>5.2510542308986885E-2</v>
      </c>
      <c r="D100">
        <f t="shared" ca="1" si="5"/>
        <v>0.66258589242196742</v>
      </c>
      <c r="E100">
        <v>0.95292251397793881</v>
      </c>
      <c r="F100">
        <f t="shared" ca="1" si="6"/>
        <v>2.851749190339703E-2</v>
      </c>
      <c r="G100">
        <v>0.15737655205947598</v>
      </c>
      <c r="H100">
        <f t="shared" ca="1" si="7"/>
        <v>2.928559074136905E-2</v>
      </c>
      <c r="I100">
        <v>6.5224563176078609E-2</v>
      </c>
    </row>
    <row r="101" spans="1:9" x14ac:dyDescent="0.4">
      <c r="A101">
        <v>10</v>
      </c>
      <c r="B101">
        <f t="shared" ca="1" si="4"/>
        <v>0.8951954555039987</v>
      </c>
      <c r="C101">
        <v>0.49635743559126344</v>
      </c>
      <c r="D101">
        <f t="shared" ca="1" si="5"/>
        <v>0.91837400229101429</v>
      </c>
      <c r="E101">
        <v>0.83894253482106917</v>
      </c>
      <c r="F101">
        <f t="shared" ca="1" si="6"/>
        <v>6.214841780401692E-2</v>
      </c>
      <c r="G101">
        <v>0.99901767426180266</v>
      </c>
      <c r="H101">
        <f t="shared" ca="1" si="7"/>
        <v>0.60116373026519165</v>
      </c>
      <c r="I101">
        <v>0.78654259636222379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重回帰_使用データ</vt:lpstr>
      <vt:lpstr>重回帰_結果</vt:lpstr>
      <vt:lpstr>決定係数の計算</vt:lpstr>
      <vt:lpstr>データ作成用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宝徳 松田</dc:creator>
  <cp:lastModifiedBy>宝徳 松田</cp:lastModifiedBy>
  <dcterms:created xsi:type="dcterms:W3CDTF">2024-11-04T12:30:01Z</dcterms:created>
  <dcterms:modified xsi:type="dcterms:W3CDTF">2024-11-27T15:35:15Z</dcterms:modified>
</cp:coreProperties>
</file>